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0e89806f9a4cdce8/Desktop/500mails-ai/04.リライト/"/>
    </mc:Choice>
  </mc:AlternateContent>
  <xr:revisionPtr revIDLastSave="2" documentId="11_005D24031C5C4553962AD0D703F2A893C574BD8F" xr6:coauthVersionLast="47" xr6:coauthVersionMax="47" xr10:uidLastSave="{D292CB72-F693-4F58-A06F-A03E65B6742F}"/>
  <bookViews>
    <workbookView xWindow="-110" yWindow="-110" windowWidth="19420" windowHeight="11500" tabRatio="500" xr2:uid="{00000000-000D-0000-FFFF-FFFF00000000}"/>
  </bookViews>
  <sheets>
    <sheet name="使い方" sheetId="1" r:id="rId1"/>
    <sheet name="1月" sheetId="2" r:id="rId2"/>
    <sheet name="2月" sheetId="3" r:id="rId3"/>
    <sheet name="3月" sheetId="4" r:id="rId4"/>
    <sheet name="4月" sheetId="5" r:id="rId5"/>
    <sheet name="5月" sheetId="6" r:id="rId6"/>
    <sheet name="6月" sheetId="7" r:id="rId7"/>
    <sheet name="7月" sheetId="8" r:id="rId8"/>
    <sheet name="8月" sheetId="9" r:id="rId9"/>
    <sheet name="9月" sheetId="10" r:id="rId10"/>
    <sheet name="10月" sheetId="11" r:id="rId11"/>
    <sheet name="11月" sheetId="12" r:id="rId12"/>
    <sheet name="12月" sheetId="13" r:id="rId13"/>
    <sheet name="勘定科目リスト" sheetId="14" r:id="rId14"/>
    <sheet name="年間集計" sheetId="15" r:id="rId15"/>
  </sheets>
  <definedNames>
    <definedName name="_xlnm.Print_Area" localSheetId="10">'10月'!$A$1:$G$38</definedName>
    <definedName name="_xlnm.Print_Area" localSheetId="11">'11月'!$A$1:$G$38</definedName>
    <definedName name="_xlnm.Print_Area" localSheetId="12">'12月'!$A$1:$G$38</definedName>
    <definedName name="_xlnm.Print_Area" localSheetId="1">'1月'!$A$1:$G$38</definedName>
    <definedName name="_xlnm.Print_Area" localSheetId="2">'2月'!$A$1:$G$38</definedName>
    <definedName name="_xlnm.Print_Area" localSheetId="3">'3月'!$A$1:$G$38</definedName>
    <definedName name="_xlnm.Print_Area" localSheetId="4">'4月'!$A$1:$G$38</definedName>
    <definedName name="_xlnm.Print_Area" localSheetId="5">'5月'!$A$1:$G$38</definedName>
    <definedName name="_xlnm.Print_Area" localSheetId="6">'6月'!$A$1:$G$38</definedName>
    <definedName name="_xlnm.Print_Area" localSheetId="7">'7月'!$A$1:$G$38</definedName>
    <definedName name="_xlnm.Print_Area" localSheetId="8">'8月'!$A$1:$G$38</definedName>
    <definedName name="_xlnm.Print_Area" localSheetId="9">'9月'!$A$1:$G$38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2" i="15" l="1"/>
  <c r="B12" i="15"/>
  <c r="D12" i="15" s="1"/>
  <c r="C11" i="15"/>
  <c r="B11" i="15"/>
  <c r="D11" i="15" s="1"/>
  <c r="C5" i="15"/>
  <c r="B5" i="15"/>
  <c r="D5" i="15" s="1"/>
  <c r="A2" i="15"/>
  <c r="E37" i="13"/>
  <c r="C16" i="15" s="1"/>
  <c r="D37" i="13"/>
  <c r="B16" i="15" s="1"/>
  <c r="D16" i="15" s="1"/>
  <c r="G35" i="13"/>
  <c r="F35" i="13"/>
  <c r="G34" i="13"/>
  <c r="F34" i="13"/>
  <c r="G33" i="13"/>
  <c r="F33" i="13"/>
  <c r="G32" i="13"/>
  <c r="F32" i="13"/>
  <c r="G31" i="13"/>
  <c r="F31" i="13"/>
  <c r="G30" i="13"/>
  <c r="F30" i="13"/>
  <c r="G29" i="13"/>
  <c r="F29" i="13"/>
  <c r="G28" i="13"/>
  <c r="F28" i="13"/>
  <c r="G27" i="13"/>
  <c r="F27" i="13"/>
  <c r="G26" i="13"/>
  <c r="F26" i="13"/>
  <c r="G25" i="13"/>
  <c r="F25" i="13"/>
  <c r="G24" i="13"/>
  <c r="F24" i="13"/>
  <c r="G23" i="13"/>
  <c r="F23" i="13"/>
  <c r="G22" i="13"/>
  <c r="F22" i="13"/>
  <c r="G21" i="13"/>
  <c r="F21" i="13"/>
  <c r="G20" i="13"/>
  <c r="F20" i="13"/>
  <c r="G19" i="13"/>
  <c r="F19" i="13"/>
  <c r="G18" i="13"/>
  <c r="F18" i="13"/>
  <c r="G17" i="13"/>
  <c r="F17" i="13"/>
  <c r="G16" i="13"/>
  <c r="F16" i="13"/>
  <c r="G15" i="13"/>
  <c r="F15" i="13"/>
  <c r="G14" i="13"/>
  <c r="F14" i="13"/>
  <c r="G13" i="13"/>
  <c r="F13" i="13"/>
  <c r="G12" i="13"/>
  <c r="F12" i="13"/>
  <c r="G11" i="13"/>
  <c r="F11" i="13"/>
  <c r="G10" i="13"/>
  <c r="F10" i="13"/>
  <c r="G9" i="13"/>
  <c r="F9" i="13"/>
  <c r="G8" i="13"/>
  <c r="F8" i="13"/>
  <c r="G7" i="13"/>
  <c r="F7" i="13"/>
  <c r="G6" i="13"/>
  <c r="F6" i="13"/>
  <c r="B2" i="13"/>
  <c r="A37" i="13" s="1"/>
  <c r="E37" i="12"/>
  <c r="C15" i="15" s="1"/>
  <c r="D37" i="12"/>
  <c r="B15" i="15" s="1"/>
  <c r="D15" i="15" s="1"/>
  <c r="A37" i="12"/>
  <c r="G35" i="12"/>
  <c r="F35" i="12"/>
  <c r="G34" i="12"/>
  <c r="F34" i="12"/>
  <c r="G33" i="12"/>
  <c r="F33" i="12"/>
  <c r="G32" i="12"/>
  <c r="F32" i="12"/>
  <c r="G31" i="12"/>
  <c r="F31" i="12"/>
  <c r="G30" i="12"/>
  <c r="F30" i="12"/>
  <c r="G29" i="12"/>
  <c r="F29" i="12"/>
  <c r="G28" i="12"/>
  <c r="F28" i="12"/>
  <c r="G27" i="12"/>
  <c r="F27" i="12"/>
  <c r="G26" i="12"/>
  <c r="F26" i="12"/>
  <c r="G25" i="12"/>
  <c r="F25" i="12"/>
  <c r="G24" i="12"/>
  <c r="F24" i="12"/>
  <c r="G23" i="12"/>
  <c r="F23" i="12"/>
  <c r="G22" i="12"/>
  <c r="F22" i="12"/>
  <c r="G21" i="12"/>
  <c r="F21" i="12"/>
  <c r="G20" i="12"/>
  <c r="F20" i="12"/>
  <c r="G19" i="12"/>
  <c r="F19" i="12"/>
  <c r="G18" i="12"/>
  <c r="F18" i="12"/>
  <c r="G17" i="12"/>
  <c r="F17" i="12"/>
  <c r="G16" i="12"/>
  <c r="F16" i="12"/>
  <c r="G15" i="12"/>
  <c r="F15" i="12"/>
  <c r="G14" i="12"/>
  <c r="F14" i="12"/>
  <c r="G13" i="12"/>
  <c r="F13" i="12"/>
  <c r="G12" i="12"/>
  <c r="F12" i="12"/>
  <c r="G11" i="12"/>
  <c r="F11" i="12"/>
  <c r="G10" i="12"/>
  <c r="F10" i="12"/>
  <c r="G9" i="12"/>
  <c r="F9" i="12"/>
  <c r="G8" i="12"/>
  <c r="F8" i="12"/>
  <c r="G7" i="12"/>
  <c r="F7" i="12"/>
  <c r="G6" i="12"/>
  <c r="F6" i="12"/>
  <c r="B2" i="12"/>
  <c r="A5" i="12" s="1"/>
  <c r="E37" i="11"/>
  <c r="C14" i="15" s="1"/>
  <c r="D37" i="11"/>
  <c r="B14" i="15" s="1"/>
  <c r="D14" i="15" s="1"/>
  <c r="A37" i="11"/>
  <c r="G35" i="11"/>
  <c r="F35" i="11"/>
  <c r="G34" i="11"/>
  <c r="F34" i="11"/>
  <c r="G33" i="11"/>
  <c r="F33" i="11"/>
  <c r="G32" i="11"/>
  <c r="F32" i="11"/>
  <c r="G31" i="11"/>
  <c r="F31" i="11"/>
  <c r="G30" i="11"/>
  <c r="F30" i="11"/>
  <c r="G29" i="11"/>
  <c r="F29" i="11"/>
  <c r="G28" i="11"/>
  <c r="F28" i="11"/>
  <c r="G27" i="11"/>
  <c r="F27" i="11"/>
  <c r="G26" i="11"/>
  <c r="F26" i="11"/>
  <c r="G25" i="11"/>
  <c r="F25" i="11"/>
  <c r="G24" i="11"/>
  <c r="F24" i="11"/>
  <c r="G23" i="11"/>
  <c r="F23" i="11"/>
  <c r="G22" i="11"/>
  <c r="F22" i="11"/>
  <c r="G21" i="11"/>
  <c r="F21" i="11"/>
  <c r="G20" i="11"/>
  <c r="F20" i="11"/>
  <c r="G19" i="11"/>
  <c r="F19" i="11"/>
  <c r="G18" i="11"/>
  <c r="F18" i="11"/>
  <c r="G17" i="11"/>
  <c r="F17" i="11"/>
  <c r="G16" i="11"/>
  <c r="F16" i="11"/>
  <c r="G15" i="11"/>
  <c r="F15" i="11"/>
  <c r="G14" i="11"/>
  <c r="F14" i="11"/>
  <c r="G13" i="11"/>
  <c r="F13" i="11"/>
  <c r="G12" i="11"/>
  <c r="F12" i="11"/>
  <c r="G11" i="11"/>
  <c r="F11" i="11"/>
  <c r="G10" i="11"/>
  <c r="F10" i="11"/>
  <c r="G9" i="11"/>
  <c r="F9" i="11"/>
  <c r="G8" i="11"/>
  <c r="F8" i="11"/>
  <c r="G7" i="11"/>
  <c r="F7" i="11"/>
  <c r="G6" i="11"/>
  <c r="F6" i="11"/>
  <c r="B2" i="11"/>
  <c r="A5" i="11" s="1"/>
  <c r="E37" i="10"/>
  <c r="C13" i="15" s="1"/>
  <c r="D37" i="10"/>
  <c r="B13" i="15" s="1"/>
  <c r="D13" i="15" s="1"/>
  <c r="A37" i="10"/>
  <c r="G35" i="10"/>
  <c r="F35" i="10"/>
  <c r="G34" i="10"/>
  <c r="F34" i="10"/>
  <c r="G33" i="10"/>
  <c r="F33" i="10"/>
  <c r="G32" i="10"/>
  <c r="F32" i="10"/>
  <c r="G31" i="10"/>
  <c r="F31" i="10"/>
  <c r="G30" i="10"/>
  <c r="F30" i="10"/>
  <c r="G29" i="10"/>
  <c r="F29" i="10"/>
  <c r="G28" i="10"/>
  <c r="F28" i="10"/>
  <c r="G27" i="10"/>
  <c r="F27" i="10"/>
  <c r="G26" i="10"/>
  <c r="F26" i="10"/>
  <c r="G25" i="10"/>
  <c r="F25" i="10"/>
  <c r="G24" i="10"/>
  <c r="F24" i="10"/>
  <c r="G23" i="10"/>
  <c r="F23" i="10"/>
  <c r="G22" i="10"/>
  <c r="F22" i="10"/>
  <c r="G21" i="10"/>
  <c r="F21" i="10"/>
  <c r="G20" i="10"/>
  <c r="F20" i="10"/>
  <c r="G19" i="10"/>
  <c r="F19" i="10"/>
  <c r="G18" i="10"/>
  <c r="F18" i="10"/>
  <c r="G17" i="10"/>
  <c r="F17" i="10"/>
  <c r="G16" i="10"/>
  <c r="F16" i="10"/>
  <c r="G15" i="10"/>
  <c r="F15" i="10"/>
  <c r="G14" i="10"/>
  <c r="F14" i="10"/>
  <c r="G13" i="10"/>
  <c r="F13" i="10"/>
  <c r="G12" i="10"/>
  <c r="F12" i="10"/>
  <c r="G11" i="10"/>
  <c r="F11" i="10"/>
  <c r="G10" i="10"/>
  <c r="F10" i="10"/>
  <c r="G9" i="10"/>
  <c r="F9" i="10"/>
  <c r="G8" i="10"/>
  <c r="F8" i="10"/>
  <c r="G7" i="10"/>
  <c r="F7" i="10"/>
  <c r="G6" i="10"/>
  <c r="F6" i="10"/>
  <c r="A5" i="10"/>
  <c r="B2" i="10"/>
  <c r="E37" i="9"/>
  <c r="D37" i="9"/>
  <c r="A37" i="9"/>
  <c r="G35" i="9"/>
  <c r="F35" i="9"/>
  <c r="G34" i="9"/>
  <c r="F34" i="9"/>
  <c r="G33" i="9"/>
  <c r="F33" i="9"/>
  <c r="G32" i="9"/>
  <c r="F32" i="9"/>
  <c r="G31" i="9"/>
  <c r="F31" i="9"/>
  <c r="G30" i="9"/>
  <c r="F30" i="9"/>
  <c r="G29" i="9"/>
  <c r="F29" i="9"/>
  <c r="G28" i="9"/>
  <c r="F28" i="9"/>
  <c r="G27" i="9"/>
  <c r="F27" i="9"/>
  <c r="G26" i="9"/>
  <c r="F26" i="9"/>
  <c r="G25" i="9"/>
  <c r="F25" i="9"/>
  <c r="G24" i="9"/>
  <c r="F24" i="9"/>
  <c r="G23" i="9"/>
  <c r="F23" i="9"/>
  <c r="G22" i="9"/>
  <c r="F22" i="9"/>
  <c r="G21" i="9"/>
  <c r="F21" i="9"/>
  <c r="G20" i="9"/>
  <c r="F20" i="9"/>
  <c r="G19" i="9"/>
  <c r="F19" i="9"/>
  <c r="G18" i="9"/>
  <c r="F18" i="9"/>
  <c r="G17" i="9"/>
  <c r="F17" i="9"/>
  <c r="G16" i="9"/>
  <c r="F16" i="9"/>
  <c r="G15" i="9"/>
  <c r="F15" i="9"/>
  <c r="G14" i="9"/>
  <c r="F14" i="9"/>
  <c r="G13" i="9"/>
  <c r="F13" i="9"/>
  <c r="G12" i="9"/>
  <c r="F12" i="9"/>
  <c r="G11" i="9"/>
  <c r="F11" i="9"/>
  <c r="G10" i="9"/>
  <c r="F10" i="9"/>
  <c r="G9" i="9"/>
  <c r="F9" i="9"/>
  <c r="G8" i="9"/>
  <c r="F8" i="9"/>
  <c r="G7" i="9"/>
  <c r="F7" i="9"/>
  <c r="G6" i="9"/>
  <c r="F6" i="9"/>
  <c r="A5" i="9"/>
  <c r="B2" i="9"/>
  <c r="E37" i="8"/>
  <c r="D37" i="8"/>
  <c r="G35" i="8"/>
  <c r="F35" i="8"/>
  <c r="G34" i="8"/>
  <c r="F34" i="8"/>
  <c r="G33" i="8"/>
  <c r="F33" i="8"/>
  <c r="G32" i="8"/>
  <c r="F32" i="8"/>
  <c r="G31" i="8"/>
  <c r="F31" i="8"/>
  <c r="G30" i="8"/>
  <c r="F30" i="8"/>
  <c r="G29" i="8"/>
  <c r="F29" i="8"/>
  <c r="G28" i="8"/>
  <c r="F28" i="8"/>
  <c r="G27" i="8"/>
  <c r="F27" i="8"/>
  <c r="G26" i="8"/>
  <c r="F26" i="8"/>
  <c r="G25" i="8"/>
  <c r="F25" i="8"/>
  <c r="G24" i="8"/>
  <c r="F24" i="8"/>
  <c r="G23" i="8"/>
  <c r="F23" i="8"/>
  <c r="G22" i="8"/>
  <c r="F22" i="8"/>
  <c r="G21" i="8"/>
  <c r="F21" i="8"/>
  <c r="G20" i="8"/>
  <c r="F20" i="8"/>
  <c r="G19" i="8"/>
  <c r="F19" i="8"/>
  <c r="G18" i="8"/>
  <c r="F18" i="8"/>
  <c r="G17" i="8"/>
  <c r="F17" i="8"/>
  <c r="G16" i="8"/>
  <c r="F16" i="8"/>
  <c r="G15" i="8"/>
  <c r="F15" i="8"/>
  <c r="G14" i="8"/>
  <c r="F14" i="8"/>
  <c r="G13" i="8"/>
  <c r="F13" i="8"/>
  <c r="G12" i="8"/>
  <c r="F12" i="8"/>
  <c r="G11" i="8"/>
  <c r="F11" i="8"/>
  <c r="G10" i="8"/>
  <c r="F10" i="8"/>
  <c r="G9" i="8"/>
  <c r="F9" i="8"/>
  <c r="G8" i="8"/>
  <c r="F8" i="8"/>
  <c r="G7" i="8"/>
  <c r="F7" i="8"/>
  <c r="G6" i="8"/>
  <c r="F6" i="8"/>
  <c r="B2" i="8"/>
  <c r="A37" i="8" s="1"/>
  <c r="E37" i="7"/>
  <c r="C10" i="15" s="1"/>
  <c r="D37" i="7"/>
  <c r="B10" i="15" s="1"/>
  <c r="G35" i="7"/>
  <c r="F35" i="7"/>
  <c r="G34" i="7"/>
  <c r="F34" i="7"/>
  <c r="G33" i="7"/>
  <c r="F33" i="7"/>
  <c r="G32" i="7"/>
  <c r="F32" i="7"/>
  <c r="G31" i="7"/>
  <c r="F31" i="7"/>
  <c r="G30" i="7"/>
  <c r="F30" i="7"/>
  <c r="G29" i="7"/>
  <c r="F29" i="7"/>
  <c r="G28" i="7"/>
  <c r="F28" i="7"/>
  <c r="G27" i="7"/>
  <c r="F27" i="7"/>
  <c r="G26" i="7"/>
  <c r="F26" i="7"/>
  <c r="G25" i="7"/>
  <c r="F25" i="7"/>
  <c r="G24" i="7"/>
  <c r="F24" i="7"/>
  <c r="G23" i="7"/>
  <c r="F23" i="7"/>
  <c r="G22" i="7"/>
  <c r="F22" i="7"/>
  <c r="G21" i="7"/>
  <c r="F21" i="7"/>
  <c r="G20" i="7"/>
  <c r="F20" i="7"/>
  <c r="G19" i="7"/>
  <c r="F19" i="7"/>
  <c r="G18" i="7"/>
  <c r="F18" i="7"/>
  <c r="G17" i="7"/>
  <c r="F17" i="7"/>
  <c r="G16" i="7"/>
  <c r="F16" i="7"/>
  <c r="G15" i="7"/>
  <c r="F15" i="7"/>
  <c r="G14" i="7"/>
  <c r="F14" i="7"/>
  <c r="G13" i="7"/>
  <c r="F13" i="7"/>
  <c r="G12" i="7"/>
  <c r="F12" i="7"/>
  <c r="G11" i="7"/>
  <c r="F11" i="7"/>
  <c r="G10" i="7"/>
  <c r="F10" i="7"/>
  <c r="G9" i="7"/>
  <c r="F9" i="7"/>
  <c r="G8" i="7"/>
  <c r="F8" i="7"/>
  <c r="G7" i="7"/>
  <c r="F7" i="7"/>
  <c r="G6" i="7"/>
  <c r="F6" i="7"/>
  <c r="B2" i="7"/>
  <c r="A37" i="7" s="1"/>
  <c r="E37" i="6"/>
  <c r="C9" i="15" s="1"/>
  <c r="D37" i="6"/>
  <c r="B9" i="15" s="1"/>
  <c r="D9" i="15" s="1"/>
  <c r="G35" i="6"/>
  <c r="F35" i="6"/>
  <c r="G34" i="6"/>
  <c r="F34" i="6"/>
  <c r="G33" i="6"/>
  <c r="F33" i="6"/>
  <c r="G32" i="6"/>
  <c r="F32" i="6"/>
  <c r="G31" i="6"/>
  <c r="F31" i="6"/>
  <c r="G30" i="6"/>
  <c r="F30" i="6"/>
  <c r="G29" i="6"/>
  <c r="F29" i="6"/>
  <c r="G28" i="6"/>
  <c r="F28" i="6"/>
  <c r="G27" i="6"/>
  <c r="F27" i="6"/>
  <c r="G26" i="6"/>
  <c r="F26" i="6"/>
  <c r="G25" i="6"/>
  <c r="F25" i="6"/>
  <c r="G24" i="6"/>
  <c r="F24" i="6"/>
  <c r="G23" i="6"/>
  <c r="F23" i="6"/>
  <c r="G22" i="6"/>
  <c r="F22" i="6"/>
  <c r="G21" i="6"/>
  <c r="F21" i="6"/>
  <c r="G20" i="6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8" i="6"/>
  <c r="F8" i="6"/>
  <c r="G7" i="6"/>
  <c r="F7" i="6"/>
  <c r="G6" i="6"/>
  <c r="F6" i="6"/>
  <c r="B2" i="6"/>
  <c r="A37" i="6" s="1"/>
  <c r="E37" i="5"/>
  <c r="C8" i="15" s="1"/>
  <c r="D37" i="5"/>
  <c r="B8" i="15" s="1"/>
  <c r="A37" i="5"/>
  <c r="G35" i="5"/>
  <c r="F35" i="5"/>
  <c r="G34" i="5"/>
  <c r="F34" i="5"/>
  <c r="G33" i="5"/>
  <c r="F33" i="5"/>
  <c r="G32" i="5"/>
  <c r="F32" i="5"/>
  <c r="G31" i="5"/>
  <c r="F31" i="5"/>
  <c r="G30" i="5"/>
  <c r="F30" i="5"/>
  <c r="G29" i="5"/>
  <c r="F29" i="5"/>
  <c r="G28" i="5"/>
  <c r="F28" i="5"/>
  <c r="G27" i="5"/>
  <c r="F27" i="5"/>
  <c r="G26" i="5"/>
  <c r="F26" i="5"/>
  <c r="G25" i="5"/>
  <c r="F25" i="5"/>
  <c r="G24" i="5"/>
  <c r="F24" i="5"/>
  <c r="G23" i="5"/>
  <c r="F23" i="5"/>
  <c r="G22" i="5"/>
  <c r="F22" i="5"/>
  <c r="G21" i="5"/>
  <c r="F21" i="5"/>
  <c r="G20" i="5"/>
  <c r="F20" i="5"/>
  <c r="G19" i="5"/>
  <c r="F19" i="5"/>
  <c r="G18" i="5"/>
  <c r="F18" i="5"/>
  <c r="G17" i="5"/>
  <c r="F17" i="5"/>
  <c r="G16" i="5"/>
  <c r="F16" i="5"/>
  <c r="G15" i="5"/>
  <c r="F15" i="5"/>
  <c r="G14" i="5"/>
  <c r="F14" i="5"/>
  <c r="G13" i="5"/>
  <c r="F13" i="5"/>
  <c r="G12" i="5"/>
  <c r="F12" i="5"/>
  <c r="G11" i="5"/>
  <c r="F11" i="5"/>
  <c r="G10" i="5"/>
  <c r="F10" i="5"/>
  <c r="G9" i="5"/>
  <c r="F9" i="5"/>
  <c r="G8" i="5"/>
  <c r="F8" i="5"/>
  <c r="G7" i="5"/>
  <c r="F7" i="5"/>
  <c r="G6" i="5"/>
  <c r="F6" i="5"/>
  <c r="B2" i="5"/>
  <c r="A5" i="5" s="1"/>
  <c r="E37" i="4"/>
  <c r="C7" i="15" s="1"/>
  <c r="D37" i="4"/>
  <c r="B7" i="15" s="1"/>
  <c r="D7" i="15" s="1"/>
  <c r="A37" i="4"/>
  <c r="G35" i="4"/>
  <c r="F35" i="4"/>
  <c r="G34" i="4"/>
  <c r="F34" i="4"/>
  <c r="G33" i="4"/>
  <c r="F33" i="4"/>
  <c r="G32" i="4"/>
  <c r="F32" i="4"/>
  <c r="G31" i="4"/>
  <c r="F31" i="4"/>
  <c r="G30" i="4"/>
  <c r="F30" i="4"/>
  <c r="G29" i="4"/>
  <c r="F29" i="4"/>
  <c r="G28" i="4"/>
  <c r="F28" i="4"/>
  <c r="G27" i="4"/>
  <c r="F27" i="4"/>
  <c r="G26" i="4"/>
  <c r="F26" i="4"/>
  <c r="G25" i="4"/>
  <c r="F25" i="4"/>
  <c r="G24" i="4"/>
  <c r="F24" i="4"/>
  <c r="G23" i="4"/>
  <c r="F23" i="4"/>
  <c r="G22" i="4"/>
  <c r="F22" i="4"/>
  <c r="G21" i="4"/>
  <c r="F21" i="4"/>
  <c r="G20" i="4"/>
  <c r="F20" i="4"/>
  <c r="G19" i="4"/>
  <c r="F19" i="4"/>
  <c r="G18" i="4"/>
  <c r="F18" i="4"/>
  <c r="G17" i="4"/>
  <c r="F17" i="4"/>
  <c r="G16" i="4"/>
  <c r="F16" i="4"/>
  <c r="G15" i="4"/>
  <c r="F15" i="4"/>
  <c r="G14" i="4"/>
  <c r="F14" i="4"/>
  <c r="G13" i="4"/>
  <c r="F13" i="4"/>
  <c r="G12" i="4"/>
  <c r="F12" i="4"/>
  <c r="G11" i="4"/>
  <c r="F11" i="4"/>
  <c r="G10" i="4"/>
  <c r="F10" i="4"/>
  <c r="G9" i="4"/>
  <c r="F9" i="4"/>
  <c r="G8" i="4"/>
  <c r="F8" i="4"/>
  <c r="G7" i="4"/>
  <c r="F7" i="4"/>
  <c r="G6" i="4"/>
  <c r="F6" i="4"/>
  <c r="B2" i="4"/>
  <c r="A5" i="4" s="1"/>
  <c r="E37" i="3"/>
  <c r="C6" i="15" s="1"/>
  <c r="D37" i="3"/>
  <c r="B6" i="15" s="1"/>
  <c r="D6" i="15" s="1"/>
  <c r="A37" i="3"/>
  <c r="G35" i="3"/>
  <c r="F35" i="3"/>
  <c r="G34" i="3"/>
  <c r="F34" i="3"/>
  <c r="G33" i="3"/>
  <c r="F33" i="3"/>
  <c r="G32" i="3"/>
  <c r="F32" i="3"/>
  <c r="G31" i="3"/>
  <c r="F31" i="3"/>
  <c r="G30" i="3"/>
  <c r="F30" i="3"/>
  <c r="G29" i="3"/>
  <c r="F29" i="3"/>
  <c r="G28" i="3"/>
  <c r="F28" i="3"/>
  <c r="G27" i="3"/>
  <c r="F27" i="3"/>
  <c r="G26" i="3"/>
  <c r="F26" i="3"/>
  <c r="G25" i="3"/>
  <c r="F25" i="3"/>
  <c r="G24" i="3"/>
  <c r="F24" i="3"/>
  <c r="G23" i="3"/>
  <c r="F23" i="3"/>
  <c r="G22" i="3"/>
  <c r="F22" i="3"/>
  <c r="G21" i="3"/>
  <c r="F21" i="3"/>
  <c r="G20" i="3"/>
  <c r="F20" i="3"/>
  <c r="G19" i="3"/>
  <c r="F19" i="3"/>
  <c r="G18" i="3"/>
  <c r="F18" i="3"/>
  <c r="G17" i="3"/>
  <c r="F17" i="3"/>
  <c r="G16" i="3"/>
  <c r="F16" i="3"/>
  <c r="G15" i="3"/>
  <c r="F15" i="3"/>
  <c r="G14" i="3"/>
  <c r="F14" i="3"/>
  <c r="G13" i="3"/>
  <c r="F13" i="3"/>
  <c r="G12" i="3"/>
  <c r="F12" i="3"/>
  <c r="G11" i="3"/>
  <c r="F11" i="3"/>
  <c r="G10" i="3"/>
  <c r="F10" i="3"/>
  <c r="G9" i="3"/>
  <c r="F9" i="3"/>
  <c r="G8" i="3"/>
  <c r="F8" i="3"/>
  <c r="G7" i="3"/>
  <c r="F7" i="3"/>
  <c r="G6" i="3"/>
  <c r="F6" i="3"/>
  <c r="A5" i="3"/>
  <c r="B2" i="3"/>
  <c r="E37" i="2"/>
  <c r="D37" i="2"/>
  <c r="A37" i="2"/>
  <c r="G35" i="2"/>
  <c r="F35" i="2"/>
  <c r="G34" i="2"/>
  <c r="F34" i="2"/>
  <c r="G33" i="2"/>
  <c r="F33" i="2"/>
  <c r="G32" i="2"/>
  <c r="F32" i="2"/>
  <c r="G31" i="2"/>
  <c r="F31" i="2"/>
  <c r="G30" i="2"/>
  <c r="F30" i="2"/>
  <c r="G29" i="2"/>
  <c r="F29" i="2"/>
  <c r="G28" i="2"/>
  <c r="F28" i="2"/>
  <c r="G27" i="2"/>
  <c r="F27" i="2"/>
  <c r="G26" i="2"/>
  <c r="F26" i="2"/>
  <c r="G25" i="2"/>
  <c r="F25" i="2"/>
  <c r="G24" i="2"/>
  <c r="F24" i="2"/>
  <c r="G23" i="2"/>
  <c r="F23" i="2"/>
  <c r="G22" i="2"/>
  <c r="F22" i="2"/>
  <c r="G21" i="2"/>
  <c r="F21" i="2"/>
  <c r="G20" i="2"/>
  <c r="F20" i="2"/>
  <c r="G19" i="2"/>
  <c r="F19" i="2"/>
  <c r="G18" i="2"/>
  <c r="F18" i="2"/>
  <c r="G17" i="2"/>
  <c r="F17" i="2"/>
  <c r="G16" i="2"/>
  <c r="F16" i="2"/>
  <c r="G15" i="2"/>
  <c r="F15" i="2"/>
  <c r="G14" i="2"/>
  <c r="F14" i="2"/>
  <c r="G13" i="2"/>
  <c r="F13" i="2"/>
  <c r="G12" i="2"/>
  <c r="F12" i="2"/>
  <c r="G11" i="2"/>
  <c r="F11" i="2"/>
  <c r="G10" i="2"/>
  <c r="F10" i="2"/>
  <c r="G9" i="2"/>
  <c r="G8" i="2"/>
  <c r="G7" i="2"/>
  <c r="G6" i="2"/>
  <c r="F5" i="2"/>
  <c r="F6" i="2" s="1"/>
  <c r="F7" i="2" s="1"/>
  <c r="F8" i="2" s="1"/>
  <c r="F9" i="2" s="1"/>
  <c r="A5" i="2"/>
  <c r="C17" i="15" l="1"/>
  <c r="F38" i="2"/>
  <c r="D8" i="15"/>
  <c r="D17" i="15" s="1"/>
  <c r="D10" i="15"/>
  <c r="A5" i="8"/>
  <c r="A5" i="7"/>
  <c r="B17" i="15"/>
  <c r="A5" i="6"/>
  <c r="A5" i="13"/>
  <c r="D5" i="3" l="1"/>
  <c r="F5" i="3" s="1"/>
  <c r="F38" i="3" s="1"/>
  <c r="E5" i="15"/>
  <c r="E6" i="15" l="1"/>
  <c r="D5" i="4"/>
  <c r="F5" i="4" s="1"/>
  <c r="F38" i="4" s="1"/>
  <c r="E7" i="15" l="1"/>
  <c r="D5" i="5"/>
  <c r="F5" i="5" s="1"/>
  <c r="F38" i="5" s="1"/>
  <c r="D5" i="6" l="1"/>
  <c r="F5" i="6" s="1"/>
  <c r="F38" i="6" s="1"/>
  <c r="E8" i="15"/>
  <c r="D5" i="7" l="1"/>
  <c r="F5" i="7" s="1"/>
  <c r="F38" i="7" s="1"/>
  <c r="E9" i="15"/>
  <c r="E10" i="15" l="1"/>
  <c r="D5" i="8"/>
  <c r="F5" i="8" s="1"/>
  <c r="F38" i="8" s="1"/>
  <c r="E11" i="15" l="1"/>
  <c r="D5" i="9"/>
  <c r="F5" i="9" s="1"/>
  <c r="F38" i="9" s="1"/>
  <c r="D5" i="10" l="1"/>
  <c r="F5" i="10" s="1"/>
  <c r="F38" i="10" s="1"/>
  <c r="E12" i="15"/>
  <c r="E13" i="15" l="1"/>
  <c r="D5" i="11"/>
  <c r="F5" i="11" s="1"/>
  <c r="F38" i="11" s="1"/>
  <c r="D5" i="12" l="1"/>
  <c r="F5" i="12" s="1"/>
  <c r="F38" i="12" s="1"/>
  <c r="E14" i="15"/>
  <c r="E15" i="15" l="1"/>
  <c r="D5" i="13"/>
  <c r="F5" i="13" s="1"/>
  <c r="F38" i="13" s="1"/>
  <c r="E17" i="15" l="1"/>
  <c r="E16" i="15"/>
</calcChain>
</file>

<file path=xl/sharedStrings.xml><?xml version="1.0" encoding="utf-8"?>
<sst xmlns="http://schemas.openxmlformats.org/spreadsheetml/2006/main" count="411" uniqueCount="144">
  <si>
    <t>使い方ガイド　現金出納帳テンプレート</t>
  </si>
  <si>
    <r>
      <rPr>
        <i/>
        <sz val="9"/>
        <color rgb="FF888888"/>
        <rFont val="Meiryo UI"/>
        <family val="3"/>
        <charset val="128"/>
      </rPr>
      <t xml:space="preserve">500mails </t>
    </r>
    <r>
      <rPr>
        <i/>
        <sz val="9"/>
        <color rgb="FF888888"/>
        <rFont val="DejaVu Sans"/>
        <family val="2"/>
      </rPr>
      <t>｜ 初心者向け無料テンプレート（</t>
    </r>
    <r>
      <rPr>
        <i/>
        <sz val="9"/>
        <color rgb="FF888888"/>
        <rFont val="Meiryo UI"/>
        <family val="3"/>
        <charset val="128"/>
      </rPr>
      <t>1</t>
    </r>
    <r>
      <rPr>
        <i/>
        <sz val="9"/>
        <color rgb="FF888888"/>
        <rFont val="DejaVu Sans"/>
        <family val="2"/>
      </rPr>
      <t xml:space="preserve">年分 </t>
    </r>
    <r>
      <rPr>
        <i/>
        <sz val="9"/>
        <color rgb="FF888888"/>
        <rFont val="Meiryo UI"/>
        <family val="3"/>
        <charset val="128"/>
      </rPr>
      <t>/ 12</t>
    </r>
    <r>
      <rPr>
        <i/>
        <sz val="9"/>
        <color rgb="FF888888"/>
        <rFont val="DejaVu Sans"/>
        <family val="2"/>
      </rPr>
      <t>シート）</t>
    </r>
  </si>
  <si>
    <r>
      <rPr>
        <b/>
        <sz val="11"/>
        <color rgb="FFFFFFFF"/>
        <rFont val="DejaVu Sans"/>
        <family val="2"/>
      </rPr>
      <t>　</t>
    </r>
    <r>
      <rPr>
        <b/>
        <sz val="11"/>
        <color rgb="FFFFFFFF"/>
        <rFont val="Meiryo UI"/>
        <family val="3"/>
        <charset val="128"/>
      </rPr>
      <t>STEP 1</t>
    </r>
    <r>
      <rPr>
        <b/>
        <sz val="11"/>
        <color rgb="FFFFFFFF"/>
        <rFont val="DejaVu Sans"/>
        <family val="2"/>
      </rPr>
      <t>　年を設定する</t>
    </r>
  </si>
  <si>
    <r>
      <rPr>
        <sz val="10"/>
        <color rgb="FF000000"/>
        <rFont val="DejaVu Sans"/>
        <family val="2"/>
      </rPr>
      <t>　「</t>
    </r>
    <r>
      <rPr>
        <sz val="10"/>
        <color rgb="FF000000"/>
        <rFont val="Meiryo UI"/>
        <family val="3"/>
        <charset val="128"/>
      </rPr>
      <t>1</t>
    </r>
    <r>
      <rPr>
        <sz val="10"/>
        <color rgb="FF000000"/>
        <rFont val="DejaVu Sans"/>
        <family val="2"/>
      </rPr>
      <t>月」シートの</t>
    </r>
    <r>
      <rPr>
        <sz val="10"/>
        <color rgb="FF000000"/>
        <rFont val="Meiryo UI"/>
        <family val="3"/>
        <charset val="128"/>
      </rPr>
      <t>B2</t>
    </r>
    <r>
      <rPr>
        <sz val="10"/>
        <color rgb="FF000000"/>
        <rFont val="DejaVu Sans"/>
        <family val="2"/>
      </rPr>
      <t>に西暦年を入力してください（例：</t>
    </r>
    <r>
      <rPr>
        <sz val="10"/>
        <color rgb="FF000000"/>
        <rFont val="Meiryo UI"/>
        <family val="3"/>
        <charset val="128"/>
      </rPr>
      <t>2026</t>
    </r>
    <r>
      <rPr>
        <sz val="10"/>
        <color rgb="FF000000"/>
        <rFont val="DejaVu Sans"/>
        <family val="2"/>
      </rPr>
      <t>）。</t>
    </r>
  </si>
  <si>
    <r>
      <rPr>
        <sz val="10"/>
        <color rgb="FF000000"/>
        <rFont val="DejaVu Sans"/>
        <family val="2"/>
      </rPr>
      <t>　</t>
    </r>
    <r>
      <rPr>
        <sz val="10"/>
        <color rgb="FF000000"/>
        <rFont val="Meiryo UI"/>
        <family val="3"/>
        <charset val="128"/>
      </rPr>
      <t>2</t>
    </r>
    <r>
      <rPr>
        <sz val="10"/>
        <color rgb="FF000000"/>
        <rFont val="DejaVu Sans"/>
        <family val="2"/>
      </rPr>
      <t>月〜</t>
    </r>
    <r>
      <rPr>
        <sz val="10"/>
        <color rgb="FF000000"/>
        <rFont val="Meiryo UI"/>
        <family val="3"/>
        <charset val="128"/>
      </rPr>
      <t>12</t>
    </r>
    <r>
      <rPr>
        <sz val="10"/>
        <color rgb="FF000000"/>
        <rFont val="DejaVu Sans"/>
        <family val="2"/>
      </rPr>
      <t>月の年表示は自動で反映されます。</t>
    </r>
  </si>
  <si>
    <r>
      <rPr>
        <b/>
        <sz val="11"/>
        <color rgb="FFFFFFFF"/>
        <rFont val="DejaVu Sans"/>
        <family val="2"/>
      </rPr>
      <t>　</t>
    </r>
    <r>
      <rPr>
        <b/>
        <sz val="11"/>
        <color rgb="FFFFFFFF"/>
        <rFont val="Meiryo UI"/>
        <family val="3"/>
        <charset val="128"/>
      </rPr>
      <t>STEP 2</t>
    </r>
    <r>
      <rPr>
        <b/>
        <sz val="11"/>
        <color rgb="FFFFFFFF"/>
        <rFont val="DejaVu Sans"/>
        <family val="2"/>
      </rPr>
      <t>　期首残高を入力する</t>
    </r>
  </si>
  <si>
    <r>
      <rPr>
        <sz val="10"/>
        <color rgb="FF000000"/>
        <rFont val="DejaVu Sans"/>
        <family val="2"/>
      </rPr>
      <t>　「</t>
    </r>
    <r>
      <rPr>
        <sz val="10"/>
        <color rgb="FF000000"/>
        <rFont val="Meiryo UI"/>
        <family val="3"/>
        <charset val="128"/>
      </rPr>
      <t>1</t>
    </r>
    <r>
      <rPr>
        <sz val="10"/>
        <color rgb="FF000000"/>
        <rFont val="DejaVu Sans"/>
        <family val="2"/>
      </rPr>
      <t>月」シートの</t>
    </r>
    <r>
      <rPr>
        <sz val="10"/>
        <color rgb="FF000000"/>
        <rFont val="Meiryo UI"/>
        <family val="3"/>
        <charset val="128"/>
      </rPr>
      <t>D5</t>
    </r>
    <r>
      <rPr>
        <sz val="10"/>
        <color rgb="FF000000"/>
        <rFont val="DejaVu Sans"/>
        <family val="2"/>
      </rPr>
      <t>（水色・前月繰越）に期首残高を入力してください。</t>
    </r>
  </si>
  <si>
    <r>
      <rPr>
        <sz val="10"/>
        <color rgb="FF000000"/>
        <rFont val="DejaVu Sans"/>
        <family val="2"/>
      </rPr>
      <t>　新規開業や初めて管理を始める場合は「</t>
    </r>
    <r>
      <rPr>
        <sz val="10"/>
        <color rgb="FF000000"/>
        <rFont val="Meiryo UI"/>
        <family val="3"/>
        <charset val="128"/>
      </rPr>
      <t>0</t>
    </r>
    <r>
      <rPr>
        <sz val="10"/>
        <color rgb="FF000000"/>
        <rFont val="DejaVu Sans"/>
        <family val="2"/>
      </rPr>
      <t>」で</t>
    </r>
    <r>
      <rPr>
        <sz val="10"/>
        <color rgb="FF000000"/>
        <rFont val="Meiryo UI"/>
        <family val="3"/>
        <charset val="128"/>
      </rPr>
      <t>OK</t>
    </r>
    <r>
      <rPr>
        <sz val="10"/>
        <color rgb="FF000000"/>
        <rFont val="DejaVu Sans"/>
        <family val="2"/>
      </rPr>
      <t>です。</t>
    </r>
  </si>
  <si>
    <r>
      <rPr>
        <sz val="10"/>
        <color rgb="FF000000"/>
        <rFont val="DejaVu Sans"/>
        <family val="2"/>
      </rPr>
      <t>　</t>
    </r>
    <r>
      <rPr>
        <sz val="10"/>
        <color rgb="FF000000"/>
        <rFont val="Meiryo UI"/>
        <family val="3"/>
        <charset val="128"/>
      </rPr>
      <t>2</t>
    </r>
    <r>
      <rPr>
        <sz val="10"/>
        <color rgb="FF000000"/>
        <rFont val="DejaVu Sans"/>
        <family val="2"/>
      </rPr>
      <t>月以降の</t>
    </r>
    <r>
      <rPr>
        <sz val="10"/>
        <color rgb="FF000000"/>
        <rFont val="Meiryo UI"/>
        <family val="3"/>
        <charset val="128"/>
      </rPr>
      <t>D5</t>
    </r>
    <r>
      <rPr>
        <sz val="10"/>
        <color rgb="FF000000"/>
        <rFont val="DejaVu Sans"/>
        <family val="2"/>
      </rPr>
      <t>は前月末残高が自動で引き継がれます。</t>
    </r>
  </si>
  <si>
    <r>
      <rPr>
        <b/>
        <sz val="11"/>
        <color rgb="FFFFFFFF"/>
        <rFont val="DejaVu Sans"/>
        <family val="2"/>
      </rPr>
      <t>　</t>
    </r>
    <r>
      <rPr>
        <b/>
        <sz val="11"/>
        <color rgb="FFFFFFFF"/>
        <rFont val="Meiryo UI"/>
        <family val="3"/>
        <charset val="128"/>
      </rPr>
      <t>STEP 3</t>
    </r>
    <r>
      <rPr>
        <b/>
        <sz val="11"/>
        <color rgb="FFFFFFFF"/>
        <rFont val="DejaVu Sans"/>
        <family val="2"/>
      </rPr>
      <t>　日々の取引を入力する</t>
    </r>
  </si>
  <si>
    <r>
      <rPr>
        <sz val="10"/>
        <color rgb="FF000000"/>
        <rFont val="DejaVu Sans"/>
        <family val="2"/>
      </rPr>
      <t>　取引のたびに</t>
    </r>
    <r>
      <rPr>
        <sz val="10"/>
        <color rgb="FF000000"/>
        <rFont val="Meiryo UI"/>
        <family val="3"/>
        <charset val="128"/>
      </rPr>
      <t>6</t>
    </r>
    <r>
      <rPr>
        <sz val="10"/>
        <color rgb="FF000000"/>
        <rFont val="DejaVu Sans"/>
        <family val="2"/>
      </rPr>
      <t>行目以降を</t>
    </r>
    <r>
      <rPr>
        <sz val="10"/>
        <color rgb="FF000000"/>
        <rFont val="Meiryo UI"/>
        <family val="3"/>
        <charset val="128"/>
      </rPr>
      <t>1</t>
    </r>
    <r>
      <rPr>
        <sz val="10"/>
        <color rgb="FF000000"/>
        <rFont val="DejaVu Sans"/>
        <family val="2"/>
      </rPr>
      <t>行</t>
    </r>
    <r>
      <rPr>
        <sz val="10"/>
        <color rgb="FF000000"/>
        <rFont val="Meiryo UI"/>
        <family val="3"/>
        <charset val="128"/>
      </rPr>
      <t>1</t>
    </r>
    <r>
      <rPr>
        <sz val="10"/>
        <color rgb="FF000000"/>
        <rFont val="DejaVu Sans"/>
        <family val="2"/>
      </rPr>
      <t>取引で記入します。</t>
    </r>
  </si>
  <si>
    <r>
      <rPr>
        <sz val="10"/>
        <color rgb="FF000000"/>
        <rFont val="DejaVu Sans"/>
        <family val="2"/>
      </rPr>
      <t>　【</t>
    </r>
    <r>
      <rPr>
        <sz val="10"/>
        <color rgb="FF000000"/>
        <rFont val="Meiryo UI"/>
        <family val="3"/>
        <charset val="128"/>
      </rPr>
      <t>A</t>
    </r>
    <r>
      <rPr>
        <sz val="10"/>
        <color rgb="FF000000"/>
        <rFont val="DejaVu Sans"/>
        <family val="2"/>
      </rPr>
      <t>列】日付（例：</t>
    </r>
    <r>
      <rPr>
        <sz val="10"/>
        <color rgb="FF000000"/>
        <rFont val="Meiryo UI"/>
        <family val="3"/>
        <charset val="128"/>
      </rPr>
      <t>1/5</t>
    </r>
    <r>
      <rPr>
        <sz val="10"/>
        <color rgb="FF000000"/>
        <rFont val="DejaVu Sans"/>
        <family val="2"/>
      </rPr>
      <t>）</t>
    </r>
  </si>
  <si>
    <r>
      <rPr>
        <sz val="10"/>
        <color rgb="FF000000"/>
        <rFont val="DejaVu Sans"/>
        <family val="2"/>
      </rPr>
      <t>　【</t>
    </r>
    <r>
      <rPr>
        <sz val="10"/>
        <color rgb="FF000000"/>
        <rFont val="Meiryo UI"/>
        <family val="3"/>
        <charset val="128"/>
      </rPr>
      <t>B</t>
    </r>
    <r>
      <rPr>
        <sz val="10"/>
        <color rgb="FF000000"/>
        <rFont val="DejaVu Sans"/>
        <family val="2"/>
      </rPr>
      <t>列】摘要（例：〇〇社 売上代金、電車代など）</t>
    </r>
  </si>
  <si>
    <r>
      <rPr>
        <sz val="10"/>
        <color rgb="FF000000"/>
        <rFont val="DejaVu Sans"/>
        <family val="2"/>
      </rPr>
      <t>　【</t>
    </r>
    <r>
      <rPr>
        <sz val="10"/>
        <color rgb="FF000000"/>
        <rFont val="Meiryo UI"/>
        <family val="3"/>
        <charset val="128"/>
      </rPr>
      <t>C</t>
    </r>
    <r>
      <rPr>
        <sz val="10"/>
        <color rgb="FF000000"/>
        <rFont val="DejaVu Sans"/>
        <family val="2"/>
      </rPr>
      <t>列】勘定科目（▼ドロップダウンから選択）</t>
    </r>
  </si>
  <si>
    <r>
      <rPr>
        <sz val="10"/>
        <color rgb="FF000000"/>
        <rFont val="DejaVu Sans"/>
        <family val="2"/>
      </rPr>
      <t>　【</t>
    </r>
    <r>
      <rPr>
        <sz val="10"/>
        <color rgb="FF000000"/>
        <rFont val="Meiryo UI"/>
        <family val="3"/>
        <charset val="128"/>
      </rPr>
      <t>D</t>
    </r>
    <r>
      <rPr>
        <sz val="10"/>
        <color rgb="FF000000"/>
        <rFont val="DejaVu Sans"/>
        <family val="2"/>
      </rPr>
      <t>列】入金があったとき金額を入力</t>
    </r>
  </si>
  <si>
    <r>
      <rPr>
        <sz val="10"/>
        <color rgb="FF000000"/>
        <rFont val="DejaVu Sans"/>
        <family val="2"/>
      </rPr>
      <t>　【</t>
    </r>
    <r>
      <rPr>
        <sz val="10"/>
        <color rgb="FF000000"/>
        <rFont val="Meiryo UI"/>
        <family val="3"/>
        <charset val="128"/>
      </rPr>
      <t>E</t>
    </r>
    <r>
      <rPr>
        <sz val="10"/>
        <color rgb="FF000000"/>
        <rFont val="DejaVu Sans"/>
        <family val="2"/>
      </rPr>
      <t>列】出金があったとき金額を入力</t>
    </r>
  </si>
  <si>
    <r>
      <rPr>
        <sz val="10"/>
        <color rgb="FF000000"/>
        <rFont val="DejaVu Sans"/>
        <family val="2"/>
      </rPr>
      <t>　※ 差引残高（</t>
    </r>
    <r>
      <rPr>
        <sz val="10"/>
        <color rgb="FF000000"/>
        <rFont val="Meiryo UI"/>
        <family val="3"/>
        <charset val="128"/>
      </rPr>
      <t>F</t>
    </r>
    <r>
      <rPr>
        <sz val="10"/>
        <color rgb="FF000000"/>
        <rFont val="DejaVu Sans"/>
        <family val="2"/>
      </rPr>
      <t>列）は自動計算されます</t>
    </r>
  </si>
  <si>
    <r>
      <rPr>
        <b/>
        <sz val="11"/>
        <color rgb="FFFFFFFF"/>
        <rFont val="DejaVu Sans"/>
        <family val="2"/>
      </rPr>
      <t>　</t>
    </r>
    <r>
      <rPr>
        <b/>
        <sz val="11"/>
        <color rgb="FFFFFFFF"/>
        <rFont val="Meiryo UI"/>
        <family val="3"/>
        <charset val="128"/>
      </rPr>
      <t>STEP 4</t>
    </r>
    <r>
      <rPr>
        <b/>
        <sz val="11"/>
        <color rgb="FFFFFFFF"/>
        <rFont val="DejaVu Sans"/>
        <family val="2"/>
      </rPr>
      <t>　月が変わったら次のシートへ</t>
    </r>
  </si>
  <si>
    <r>
      <rPr>
        <sz val="10"/>
        <color rgb="FF000000"/>
        <rFont val="DejaVu Sans"/>
        <family val="2"/>
      </rPr>
      <t>　翌月シートの前月繰越（</t>
    </r>
    <r>
      <rPr>
        <sz val="10"/>
        <color rgb="FF000000"/>
        <rFont val="Meiryo UI"/>
        <family val="3"/>
        <charset val="128"/>
      </rPr>
      <t>D5</t>
    </r>
    <r>
      <rPr>
        <sz val="10"/>
        <color rgb="FF000000"/>
        <rFont val="DejaVu Sans"/>
        <family val="2"/>
      </rPr>
      <t>）は自動で引き継がれます。</t>
    </r>
  </si>
  <si>
    <r>
      <rPr>
        <sz val="10"/>
        <color rgb="FF000000"/>
        <rFont val="DejaVu Sans"/>
        <family val="2"/>
      </rPr>
      <t>　「年間集計」シートで</t>
    </r>
    <r>
      <rPr>
        <sz val="10"/>
        <color rgb="FF000000"/>
        <rFont val="Meiryo UI"/>
        <family val="3"/>
        <charset val="128"/>
      </rPr>
      <t>12</t>
    </r>
    <r>
      <rPr>
        <sz val="10"/>
        <color rgb="FF000000"/>
        <rFont val="DejaVu Sans"/>
        <family val="2"/>
      </rPr>
      <t>ヶ月分の合計をまとめて確認できます。</t>
    </r>
  </si>
  <si>
    <t>　注意事項</t>
  </si>
  <si>
    <r>
      <rPr>
        <sz val="10"/>
        <color rgb="FF000000"/>
        <rFont val="DejaVu Sans"/>
        <family val="2"/>
      </rPr>
      <t>　・</t>
    </r>
    <r>
      <rPr>
        <sz val="10"/>
        <color rgb="FF000000"/>
        <rFont val="Meiryo UI"/>
        <family val="3"/>
        <charset val="128"/>
      </rPr>
      <t>D</t>
    </r>
    <r>
      <rPr>
        <sz val="10"/>
        <color rgb="FF000000"/>
        <rFont val="DejaVu Sans"/>
        <family val="2"/>
      </rPr>
      <t>列と</t>
    </r>
    <r>
      <rPr>
        <sz val="10"/>
        <color rgb="FF000000"/>
        <rFont val="Meiryo UI"/>
        <family val="3"/>
        <charset val="128"/>
      </rPr>
      <t>E</t>
    </r>
    <r>
      <rPr>
        <sz val="10"/>
        <color rgb="FF000000"/>
        <rFont val="DejaVu Sans"/>
        <family val="2"/>
      </rPr>
      <t>列（入金・出金）は同時入力しないこと</t>
    </r>
  </si>
  <si>
    <r>
      <rPr>
        <sz val="10"/>
        <color rgb="FF000000"/>
        <rFont val="DejaVu Sans"/>
        <family val="2"/>
      </rPr>
      <t xml:space="preserve">　　→ 両方入力すると </t>
    </r>
    <r>
      <rPr>
        <sz val="10"/>
        <color rgb="FF000000"/>
        <rFont val="Meiryo UI"/>
        <family val="3"/>
        <charset val="128"/>
      </rPr>
      <t>G</t>
    </r>
    <r>
      <rPr>
        <sz val="10"/>
        <color rgb="FF000000"/>
        <rFont val="DejaVu Sans"/>
        <family val="2"/>
      </rPr>
      <t>列に ⚠警告 が表示されます</t>
    </r>
  </si>
  <si>
    <r>
      <rPr>
        <sz val="10"/>
        <color rgb="FF000000"/>
        <rFont val="DejaVu Sans"/>
        <family val="2"/>
      </rPr>
      <t>　・</t>
    </r>
    <r>
      <rPr>
        <sz val="10"/>
        <color rgb="FF000000"/>
        <rFont val="Meiryo UI"/>
        <family val="3"/>
        <charset val="128"/>
      </rPr>
      <t>F</t>
    </r>
    <r>
      <rPr>
        <sz val="10"/>
        <color rgb="FF000000"/>
        <rFont val="DejaVu Sans"/>
        <family val="2"/>
      </rPr>
      <t>列（差引残高）を直接入力しないこと（数式が壊れます）</t>
    </r>
  </si>
  <si>
    <t>　・帳簿残高と実際の現金が合わない場合</t>
  </si>
  <si>
    <t>　　→ まず現金を金種ごとに数え直し、帳簿を先頭から検算してください</t>
  </si>
  <si>
    <t>　　→ それでも不明な場合は「現金過不足」として処理してください</t>
  </si>
  <si>
    <t>　セルの色の意味</t>
  </si>
  <si>
    <t>　■ 水色</t>
  </si>
  <si>
    <t>手入力セル（日付・摘要・勘定科目・入金額・出金額）</t>
  </si>
  <si>
    <t>　■ グレー</t>
  </si>
  <si>
    <t>自動計算セル（差引残高）。直接入力しないこと</t>
  </si>
  <si>
    <t>　■ 黄色</t>
  </si>
  <si>
    <r>
      <rPr>
        <sz val="10"/>
        <color rgb="FF000000"/>
        <rFont val="DejaVu Sans"/>
        <family val="2"/>
      </rPr>
      <t>繰越行（前月繰越・次月繰越）。</t>
    </r>
    <r>
      <rPr>
        <sz val="10"/>
        <color rgb="FF000000"/>
        <rFont val="Meiryo UI"/>
        <family val="3"/>
        <charset val="128"/>
      </rPr>
      <t>1</t>
    </r>
    <r>
      <rPr>
        <sz val="10"/>
        <color rgb="FF000000"/>
        <rFont val="DejaVu Sans"/>
        <family val="2"/>
      </rPr>
      <t>月</t>
    </r>
    <r>
      <rPr>
        <sz val="10"/>
        <color rgb="FF000000"/>
        <rFont val="Meiryo UI"/>
        <family val="3"/>
        <charset val="128"/>
      </rPr>
      <t>D5</t>
    </r>
    <r>
      <rPr>
        <sz val="10"/>
        <color rgb="FF000000"/>
        <rFont val="DejaVu Sans"/>
        <family val="2"/>
      </rPr>
      <t>のみ入力</t>
    </r>
  </si>
  <si>
    <t>　■ 緑</t>
  </si>
  <si>
    <t>月合計行。自動集計されます</t>
  </si>
  <si>
    <t>　■ 赤</t>
  </si>
  <si>
    <t>残高がマイナスのとき自動表示。入力内容を確認</t>
  </si>
  <si>
    <t>　■ オレンジ</t>
  </si>
  <si>
    <t>入金・出金を同時入力したとき警告で自動表示</t>
  </si>
  <si>
    <r>
      <rPr>
        <b/>
        <sz val="16"/>
        <color rgb="FF2E7D32"/>
        <rFont val="DejaVu Sans"/>
        <family val="2"/>
      </rPr>
      <t>現金出納帳　</t>
    </r>
    <r>
      <rPr>
        <b/>
        <sz val="16"/>
        <color rgb="FF2E7D32"/>
        <rFont val="Meiryo UI"/>
        <family val="3"/>
        <charset val="128"/>
      </rPr>
      <t>1</t>
    </r>
    <r>
      <rPr>
        <b/>
        <sz val="16"/>
        <color rgb="FF2E7D32"/>
        <rFont val="DejaVu Sans"/>
        <family val="2"/>
      </rPr>
      <t>月</t>
    </r>
  </si>
  <si>
    <t>対象年：</t>
  </si>
  <si>
    <r>
      <rPr>
        <i/>
        <sz val="8"/>
        <color rgb="FF888888"/>
        <rFont val="DejaVu Sans"/>
        <family val="2"/>
      </rPr>
      <t>※ ここに西暦年を入力（例：</t>
    </r>
    <r>
      <rPr>
        <i/>
        <sz val="8"/>
        <color rgb="FF888888"/>
        <rFont val="Meiryo UI"/>
        <family val="3"/>
        <charset val="128"/>
      </rPr>
      <t>2026</t>
    </r>
    <r>
      <rPr>
        <i/>
        <sz val="8"/>
        <color rgb="FF888888"/>
        <rFont val="DejaVu Sans"/>
        <family val="2"/>
      </rPr>
      <t>）。</t>
    </r>
    <r>
      <rPr>
        <i/>
        <sz val="8"/>
        <color rgb="FF888888"/>
        <rFont val="Meiryo UI"/>
        <family val="3"/>
        <charset val="128"/>
      </rPr>
      <t>2</t>
    </r>
    <r>
      <rPr>
        <i/>
        <sz val="8"/>
        <color rgb="FF888888"/>
        <rFont val="DejaVu Sans"/>
        <family val="2"/>
      </rPr>
      <t>月以降は自動反映されます。</t>
    </r>
  </si>
  <si>
    <t>日付</t>
  </si>
  <si>
    <t>摘要</t>
  </si>
  <si>
    <t>勘定科目</t>
  </si>
  <si>
    <t>入金額</t>
  </si>
  <si>
    <t>出金額</t>
  </si>
  <si>
    <t>差引残高</t>
  </si>
  <si>
    <t>⚠ 警告</t>
  </si>
  <si>
    <t>前月繰越</t>
  </si>
  <si>
    <t>1/5</t>
  </si>
  <si>
    <t>〇〇社　売上代金</t>
  </si>
  <si>
    <t>売上</t>
  </si>
  <si>
    <t>1/7</t>
  </si>
  <si>
    <t>打合せ　コーヒー代</t>
  </si>
  <si>
    <t>会議費</t>
  </si>
  <si>
    <t>1/10</t>
  </si>
  <si>
    <t>電車代（客先訪問）</t>
  </si>
  <si>
    <t>旅費交通費</t>
  </si>
  <si>
    <t>1/12</t>
  </si>
  <si>
    <t>コピー用紙　購入</t>
  </si>
  <si>
    <t>消耗品費</t>
  </si>
  <si>
    <t>次月繰越</t>
  </si>
  <si>
    <t>【記入ルール・凡例】</t>
  </si>
  <si>
    <r>
      <rPr>
        <b/>
        <sz val="9"/>
        <color rgb="FF000000"/>
        <rFont val="DejaVu Sans"/>
        <family val="2"/>
      </rPr>
      <t>◆ 水色セル（</t>
    </r>
    <r>
      <rPr>
        <b/>
        <sz val="9"/>
        <color rgb="FF000000"/>
        <rFont val="Meiryo UI"/>
        <family val="3"/>
        <charset val="128"/>
      </rPr>
      <t>A</t>
    </r>
    <r>
      <rPr>
        <b/>
        <sz val="9"/>
        <color rgb="FF000000"/>
        <rFont val="DejaVu Sans"/>
        <family val="2"/>
      </rPr>
      <t>〜</t>
    </r>
    <r>
      <rPr>
        <b/>
        <sz val="9"/>
        <color rgb="FF000000"/>
        <rFont val="Meiryo UI"/>
        <family val="3"/>
        <charset val="128"/>
      </rPr>
      <t>E</t>
    </r>
    <r>
      <rPr>
        <b/>
        <sz val="9"/>
        <color rgb="FF000000"/>
        <rFont val="DejaVu Sans"/>
        <family val="2"/>
      </rPr>
      <t>列）</t>
    </r>
  </si>
  <si>
    <t>手入力する欄です。日付・摘要・勘定科目・入金額・出金額を入力してください。</t>
  </si>
  <si>
    <r>
      <rPr>
        <b/>
        <sz val="9"/>
        <color rgb="FF000000"/>
        <rFont val="DejaVu Sans"/>
        <family val="2"/>
      </rPr>
      <t>◆ グレーセル（</t>
    </r>
    <r>
      <rPr>
        <b/>
        <sz val="9"/>
        <color rgb="FF000000"/>
        <rFont val="Meiryo UI"/>
        <family val="3"/>
        <charset val="128"/>
      </rPr>
      <t>F</t>
    </r>
    <r>
      <rPr>
        <b/>
        <sz val="9"/>
        <color rgb="FF000000"/>
        <rFont val="DejaVu Sans"/>
        <family val="2"/>
      </rPr>
      <t>列）</t>
    </r>
  </si>
  <si>
    <t>差引残高は自動計算です。直接入力しないでください。</t>
  </si>
  <si>
    <t>◆ 黄色セル（繰越行）</t>
  </si>
  <si>
    <r>
      <rPr>
        <sz val="9"/>
        <color rgb="FF000000"/>
        <rFont val="DejaVu Sans"/>
        <family val="2"/>
      </rPr>
      <t>前月繰越・次月繰越は自動処理です。</t>
    </r>
    <r>
      <rPr>
        <sz val="9"/>
        <color rgb="FF000000"/>
        <rFont val="Meiryo UI"/>
        <family val="3"/>
        <charset val="128"/>
      </rPr>
      <t>1</t>
    </r>
    <r>
      <rPr>
        <sz val="9"/>
        <color rgb="FF000000"/>
        <rFont val="DejaVu Sans"/>
        <family val="2"/>
      </rPr>
      <t>月の</t>
    </r>
    <r>
      <rPr>
        <sz val="9"/>
        <color rgb="FF000000"/>
        <rFont val="Meiryo UI"/>
        <family val="3"/>
        <charset val="128"/>
      </rPr>
      <t>D5</t>
    </r>
    <r>
      <rPr>
        <sz val="9"/>
        <color rgb="FF000000"/>
        <rFont val="DejaVu Sans"/>
        <family val="2"/>
      </rPr>
      <t>（期首残高）のみ入力が必要です。</t>
    </r>
  </si>
  <si>
    <t>◆ 入金または出金</t>
  </si>
  <si>
    <r>
      <rPr>
        <sz val="9"/>
        <color rgb="FF000000"/>
        <rFont val="Meiryo UI"/>
        <family val="3"/>
        <charset val="128"/>
      </rPr>
      <t>D</t>
    </r>
    <r>
      <rPr>
        <sz val="9"/>
        <color rgb="FF000000"/>
        <rFont val="DejaVu Sans"/>
        <family val="2"/>
      </rPr>
      <t>列と</t>
    </r>
    <r>
      <rPr>
        <sz val="9"/>
        <color rgb="FF000000"/>
        <rFont val="Meiryo UI"/>
        <family val="3"/>
        <charset val="128"/>
      </rPr>
      <t>E</t>
    </r>
    <r>
      <rPr>
        <sz val="9"/>
        <color rgb="FF000000"/>
        <rFont val="DejaVu Sans"/>
        <family val="2"/>
      </rPr>
      <t>列に同時入力しないでください。両方入力すると⚠警告が表示されます。</t>
    </r>
  </si>
  <si>
    <t>◆ 残高が赤くなったら</t>
  </si>
  <si>
    <t>差引残高がマイナスです。入力内容を確認してください。</t>
  </si>
  <si>
    <r>
      <rPr>
        <b/>
        <sz val="9"/>
        <color rgb="FF000000"/>
        <rFont val="DejaVu Sans"/>
        <family val="2"/>
      </rPr>
      <t>◆ 前月繰越（</t>
    </r>
    <r>
      <rPr>
        <b/>
        <sz val="9"/>
        <color rgb="FF000000"/>
        <rFont val="Meiryo UI"/>
        <family val="3"/>
        <charset val="128"/>
      </rPr>
      <t>2</t>
    </r>
    <r>
      <rPr>
        <b/>
        <sz val="9"/>
        <color rgb="FF000000"/>
        <rFont val="DejaVu Sans"/>
        <family val="2"/>
      </rPr>
      <t>月以降）</t>
    </r>
  </si>
  <si>
    <t>前月末残高が自動で引き継がれます。変更不要です。</t>
  </si>
  <si>
    <r>
      <rPr>
        <b/>
        <sz val="16"/>
        <color rgb="FF2E7D32"/>
        <rFont val="DejaVu Sans"/>
        <family val="2"/>
      </rPr>
      <t>現金出納帳　</t>
    </r>
    <r>
      <rPr>
        <b/>
        <sz val="16"/>
        <color rgb="FF2E7D32"/>
        <rFont val="Meiryo UI"/>
        <family val="3"/>
        <charset val="128"/>
      </rPr>
      <t>2</t>
    </r>
    <r>
      <rPr>
        <b/>
        <sz val="16"/>
        <color rgb="FF2E7D32"/>
        <rFont val="DejaVu Sans"/>
        <family val="2"/>
      </rPr>
      <t>月</t>
    </r>
  </si>
  <si>
    <r>
      <rPr>
        <i/>
        <sz val="8"/>
        <color rgb="FF888888"/>
        <rFont val="DejaVu Sans"/>
        <family val="2"/>
      </rPr>
      <t>※ 年は「</t>
    </r>
    <r>
      <rPr>
        <i/>
        <sz val="8"/>
        <color rgb="FF888888"/>
        <rFont val="Meiryo UI"/>
        <family val="3"/>
        <charset val="128"/>
      </rPr>
      <t>1</t>
    </r>
    <r>
      <rPr>
        <i/>
        <sz val="8"/>
        <color rgb="FF888888"/>
        <rFont val="DejaVu Sans"/>
        <family val="2"/>
      </rPr>
      <t>月」シートの</t>
    </r>
    <r>
      <rPr>
        <i/>
        <sz val="8"/>
        <color rgb="FF888888"/>
        <rFont val="Meiryo UI"/>
        <family val="3"/>
        <charset val="128"/>
      </rPr>
      <t>B2</t>
    </r>
    <r>
      <rPr>
        <i/>
        <sz val="8"/>
        <color rgb="FF888888"/>
        <rFont val="DejaVu Sans"/>
        <family val="2"/>
      </rPr>
      <t>から自動取得しています。</t>
    </r>
  </si>
  <si>
    <r>
      <rPr>
        <b/>
        <sz val="16"/>
        <color rgb="FF2E7D32"/>
        <rFont val="DejaVu Sans"/>
        <family val="2"/>
      </rPr>
      <t>現金出納帳　</t>
    </r>
    <r>
      <rPr>
        <b/>
        <sz val="16"/>
        <color rgb="FF2E7D32"/>
        <rFont val="Meiryo UI"/>
        <family val="3"/>
        <charset val="128"/>
      </rPr>
      <t>3</t>
    </r>
    <r>
      <rPr>
        <b/>
        <sz val="16"/>
        <color rgb="FF2E7D32"/>
        <rFont val="DejaVu Sans"/>
        <family val="2"/>
      </rPr>
      <t>月</t>
    </r>
  </si>
  <si>
    <r>
      <rPr>
        <b/>
        <sz val="16"/>
        <color rgb="FF2E7D32"/>
        <rFont val="DejaVu Sans"/>
        <family val="2"/>
      </rPr>
      <t>現金出納帳　</t>
    </r>
    <r>
      <rPr>
        <b/>
        <sz val="16"/>
        <color rgb="FF2E7D32"/>
        <rFont val="Meiryo UI"/>
        <family val="3"/>
        <charset val="128"/>
      </rPr>
      <t>4</t>
    </r>
    <r>
      <rPr>
        <b/>
        <sz val="16"/>
        <color rgb="FF2E7D32"/>
        <rFont val="DejaVu Sans"/>
        <family val="2"/>
      </rPr>
      <t>月</t>
    </r>
  </si>
  <si>
    <r>
      <rPr>
        <b/>
        <sz val="16"/>
        <color rgb="FF2E7D32"/>
        <rFont val="DejaVu Sans"/>
        <family val="2"/>
      </rPr>
      <t>現金出納帳　</t>
    </r>
    <r>
      <rPr>
        <b/>
        <sz val="16"/>
        <color rgb="FF2E7D32"/>
        <rFont val="Meiryo UI"/>
        <family val="3"/>
        <charset val="128"/>
      </rPr>
      <t>5</t>
    </r>
    <r>
      <rPr>
        <b/>
        <sz val="16"/>
        <color rgb="FF2E7D32"/>
        <rFont val="DejaVu Sans"/>
        <family val="2"/>
      </rPr>
      <t>月</t>
    </r>
  </si>
  <si>
    <r>
      <rPr>
        <b/>
        <sz val="16"/>
        <color rgb="FF2E7D32"/>
        <rFont val="DejaVu Sans"/>
        <family val="2"/>
      </rPr>
      <t>現金出納帳　</t>
    </r>
    <r>
      <rPr>
        <b/>
        <sz val="16"/>
        <color rgb="FF2E7D32"/>
        <rFont val="Meiryo UI"/>
        <family val="3"/>
        <charset val="128"/>
      </rPr>
      <t>6</t>
    </r>
    <r>
      <rPr>
        <b/>
        <sz val="16"/>
        <color rgb="FF2E7D32"/>
        <rFont val="DejaVu Sans"/>
        <family val="2"/>
      </rPr>
      <t>月</t>
    </r>
  </si>
  <si>
    <r>
      <rPr>
        <b/>
        <sz val="16"/>
        <color rgb="FF2E7D32"/>
        <rFont val="DejaVu Sans"/>
        <family val="2"/>
      </rPr>
      <t>現金出納帳　</t>
    </r>
    <r>
      <rPr>
        <b/>
        <sz val="16"/>
        <color rgb="FF2E7D32"/>
        <rFont val="Meiryo UI"/>
        <family val="3"/>
        <charset val="128"/>
      </rPr>
      <t>7</t>
    </r>
    <r>
      <rPr>
        <b/>
        <sz val="16"/>
        <color rgb="FF2E7D32"/>
        <rFont val="DejaVu Sans"/>
        <family val="2"/>
      </rPr>
      <t>月</t>
    </r>
  </si>
  <si>
    <r>
      <rPr>
        <b/>
        <sz val="16"/>
        <color rgb="FF2E7D32"/>
        <rFont val="DejaVu Sans"/>
        <family val="2"/>
      </rPr>
      <t>現金出納帳　</t>
    </r>
    <r>
      <rPr>
        <b/>
        <sz val="16"/>
        <color rgb="FF2E7D32"/>
        <rFont val="Meiryo UI"/>
        <family val="3"/>
        <charset val="128"/>
      </rPr>
      <t>8</t>
    </r>
    <r>
      <rPr>
        <b/>
        <sz val="16"/>
        <color rgb="FF2E7D32"/>
        <rFont val="DejaVu Sans"/>
        <family val="2"/>
      </rPr>
      <t>月</t>
    </r>
  </si>
  <si>
    <r>
      <rPr>
        <b/>
        <sz val="16"/>
        <color rgb="FF2E7D32"/>
        <rFont val="DejaVu Sans"/>
        <family val="2"/>
      </rPr>
      <t>現金出納帳　</t>
    </r>
    <r>
      <rPr>
        <b/>
        <sz val="16"/>
        <color rgb="FF2E7D32"/>
        <rFont val="Meiryo UI"/>
        <family val="3"/>
        <charset val="128"/>
      </rPr>
      <t>9</t>
    </r>
    <r>
      <rPr>
        <b/>
        <sz val="16"/>
        <color rgb="FF2E7D32"/>
        <rFont val="DejaVu Sans"/>
        <family val="2"/>
      </rPr>
      <t>月</t>
    </r>
  </si>
  <si>
    <r>
      <rPr>
        <b/>
        <sz val="16"/>
        <color rgb="FF2E7D32"/>
        <rFont val="DejaVu Sans"/>
        <family val="2"/>
      </rPr>
      <t>現金出納帳　</t>
    </r>
    <r>
      <rPr>
        <b/>
        <sz val="16"/>
        <color rgb="FF2E7D32"/>
        <rFont val="Meiryo UI"/>
        <family val="3"/>
        <charset val="128"/>
      </rPr>
      <t>10</t>
    </r>
    <r>
      <rPr>
        <b/>
        <sz val="16"/>
        <color rgb="FF2E7D32"/>
        <rFont val="DejaVu Sans"/>
        <family val="2"/>
      </rPr>
      <t>月</t>
    </r>
  </si>
  <si>
    <r>
      <rPr>
        <b/>
        <sz val="16"/>
        <color rgb="FF2E7D32"/>
        <rFont val="DejaVu Sans"/>
        <family val="2"/>
      </rPr>
      <t>現金出納帳　</t>
    </r>
    <r>
      <rPr>
        <b/>
        <sz val="16"/>
        <color rgb="FF2E7D32"/>
        <rFont val="Meiryo UI"/>
        <family val="3"/>
        <charset val="128"/>
      </rPr>
      <t>11</t>
    </r>
    <r>
      <rPr>
        <b/>
        <sz val="16"/>
        <color rgb="FF2E7D32"/>
        <rFont val="DejaVu Sans"/>
        <family val="2"/>
      </rPr>
      <t>月</t>
    </r>
  </si>
  <si>
    <r>
      <rPr>
        <b/>
        <sz val="16"/>
        <color rgb="FF2E7D32"/>
        <rFont val="DejaVu Sans"/>
        <family val="2"/>
      </rPr>
      <t>現金出納帳　</t>
    </r>
    <r>
      <rPr>
        <b/>
        <sz val="16"/>
        <color rgb="FF2E7D32"/>
        <rFont val="Meiryo UI"/>
        <family val="3"/>
        <charset val="128"/>
      </rPr>
      <t>12</t>
    </r>
    <r>
      <rPr>
        <b/>
        <sz val="16"/>
        <color rgb="FF2E7D32"/>
        <rFont val="DejaVu Sans"/>
        <family val="2"/>
      </rPr>
      <t>月</t>
    </r>
  </si>
  <si>
    <t>勘定科目リスト</t>
  </si>
  <si>
    <t>勘定科目名</t>
  </si>
  <si>
    <t>使う場面・説明</t>
  </si>
  <si>
    <t>商品・サービスの代金を現金で受け取ったとき</t>
  </si>
  <si>
    <t>普通預金</t>
  </si>
  <si>
    <r>
      <rPr>
        <sz val="10"/>
        <color rgb="FF000000"/>
        <rFont val="DejaVu Sans"/>
        <family val="2"/>
      </rPr>
      <t>銀行から現金を引き出した（入金）</t>
    </r>
    <r>
      <rPr>
        <sz val="10"/>
        <color rgb="FF000000"/>
        <rFont val="Meiryo UI"/>
        <family val="3"/>
        <charset val="128"/>
      </rPr>
      <t xml:space="preserve">/ </t>
    </r>
    <r>
      <rPr>
        <sz val="10"/>
        <color rgb="FF000000"/>
        <rFont val="DejaVu Sans"/>
        <family val="2"/>
      </rPr>
      <t>預け入れた（出金）</t>
    </r>
  </si>
  <si>
    <t>雑収入</t>
  </si>
  <si>
    <t>本業以外の少額収入（補助金・キャッシュバックなど）</t>
  </si>
  <si>
    <t>電車・バス・タクシー代、駐車場代</t>
  </si>
  <si>
    <t>コピー用紙、ボールペン、切手、封筒など</t>
  </si>
  <si>
    <t>事務用品費</t>
  </si>
  <si>
    <t>ファイル、クリップ、付箋など事務用品</t>
  </si>
  <si>
    <t>打合せ時のコーヒー代・軽食代</t>
  </si>
  <si>
    <t>通信費</t>
  </si>
  <si>
    <t>切手代（郵便）、宅配便の送料</t>
  </si>
  <si>
    <t>接待交際費</t>
  </si>
  <si>
    <t>取引先への贈答品、接待飲食代</t>
  </si>
  <si>
    <t>広告宣伝費</t>
  </si>
  <si>
    <t>チラシ・名刺印刷代、ウェブ広告費</t>
  </si>
  <si>
    <t>新聞図書費</t>
  </si>
  <si>
    <t>業務関連の書籍・雑誌・新聞代</t>
  </si>
  <si>
    <t>水道光熱費</t>
  </si>
  <si>
    <t>電気代・水道代・ガス代</t>
  </si>
  <si>
    <t>地代家賃</t>
  </si>
  <si>
    <t>事務所・店舗の家賃、駐車場の月額料金</t>
  </si>
  <si>
    <t>支払手数料</t>
  </si>
  <si>
    <t>銀行振込手数料、クレジットカード手数料</t>
  </si>
  <si>
    <t>租税公課</t>
  </si>
  <si>
    <t>固定資産税、印紙代、自動車税など</t>
  </si>
  <si>
    <t>荷造運賃</t>
  </si>
  <si>
    <t>商品の梱包・発送費用</t>
  </si>
  <si>
    <t>雑費</t>
  </si>
  <si>
    <t>他の科目に当てはまらない少額経費</t>
  </si>
  <si>
    <t>現金過不足</t>
  </si>
  <si>
    <t>帳簿残高と実際残高の差額を処理するとき</t>
  </si>
  <si>
    <r>
      <rPr>
        <i/>
        <sz val="8"/>
        <color rgb="FF666666"/>
        <rFont val="Meiryo UI"/>
        <family val="3"/>
        <charset val="128"/>
      </rPr>
      <t>※ A</t>
    </r>
    <r>
      <rPr>
        <i/>
        <sz val="8"/>
        <color rgb="FF666666"/>
        <rFont val="DejaVu Sans"/>
        <family val="2"/>
      </rPr>
      <t>列</t>
    </r>
    <r>
      <rPr>
        <i/>
        <sz val="8"/>
        <color rgb="FF666666"/>
        <rFont val="Meiryo UI"/>
        <family val="3"/>
        <charset val="128"/>
      </rPr>
      <t>3</t>
    </r>
    <r>
      <rPr>
        <i/>
        <sz val="8"/>
        <color rgb="FF666666"/>
        <rFont val="DejaVu Sans"/>
        <family val="2"/>
      </rPr>
      <t>〜</t>
    </r>
    <r>
      <rPr>
        <i/>
        <sz val="8"/>
        <color rgb="FF666666"/>
        <rFont val="Meiryo UI"/>
        <family val="3"/>
        <charset val="128"/>
      </rPr>
      <t>20</t>
    </r>
    <r>
      <rPr>
        <i/>
        <sz val="8"/>
        <color rgb="FF666666"/>
        <rFont val="DejaVu Sans"/>
        <family val="2"/>
      </rPr>
      <t>行目にある科目名がドロップダウンに表示されます。行を追加した場合も自動反映されます。</t>
    </r>
  </si>
  <si>
    <t>年間集計</t>
  </si>
  <si>
    <t>月</t>
  </si>
  <si>
    <t>入金合計</t>
  </si>
  <si>
    <t>出金合計</t>
  </si>
  <si>
    <r>
      <rPr>
        <b/>
        <sz val="10"/>
        <color rgb="FFFFFFFF"/>
        <rFont val="DejaVu Sans"/>
        <family val="2"/>
      </rPr>
      <t>差引（入金</t>
    </r>
    <r>
      <rPr>
        <b/>
        <sz val="10"/>
        <color rgb="FFFFFFFF"/>
        <rFont val="Meiryo UI"/>
        <family val="3"/>
        <charset val="128"/>
      </rPr>
      <t>-</t>
    </r>
    <r>
      <rPr>
        <b/>
        <sz val="10"/>
        <color rgb="FFFFFFFF"/>
        <rFont val="DejaVu Sans"/>
        <family val="2"/>
      </rPr>
      <t>出金）</t>
    </r>
  </si>
  <si>
    <t>月末残高</t>
  </si>
  <si>
    <r>
      <rPr>
        <b/>
        <sz val="10"/>
        <color rgb="FF000000"/>
        <rFont val="Meiryo UI"/>
        <family val="3"/>
        <charset val="128"/>
      </rPr>
      <t>1</t>
    </r>
    <r>
      <rPr>
        <b/>
        <sz val="10"/>
        <color rgb="FF000000"/>
        <rFont val="DejaVu Sans"/>
        <family val="2"/>
      </rPr>
      <t>月</t>
    </r>
  </si>
  <si>
    <r>
      <rPr>
        <b/>
        <sz val="10"/>
        <color rgb="FF000000"/>
        <rFont val="Meiryo UI"/>
        <family val="3"/>
        <charset val="128"/>
      </rPr>
      <t>2</t>
    </r>
    <r>
      <rPr>
        <b/>
        <sz val="10"/>
        <color rgb="FF000000"/>
        <rFont val="DejaVu Sans"/>
        <family val="2"/>
      </rPr>
      <t>月</t>
    </r>
  </si>
  <si>
    <r>
      <rPr>
        <b/>
        <sz val="10"/>
        <color rgb="FF000000"/>
        <rFont val="Meiryo UI"/>
        <family val="3"/>
        <charset val="128"/>
      </rPr>
      <t>3</t>
    </r>
    <r>
      <rPr>
        <b/>
        <sz val="10"/>
        <color rgb="FF000000"/>
        <rFont val="DejaVu Sans"/>
        <family val="2"/>
      </rPr>
      <t>月</t>
    </r>
  </si>
  <si>
    <r>
      <rPr>
        <b/>
        <sz val="10"/>
        <color rgb="FF000000"/>
        <rFont val="Meiryo UI"/>
        <family val="3"/>
        <charset val="128"/>
      </rPr>
      <t>4</t>
    </r>
    <r>
      <rPr>
        <b/>
        <sz val="10"/>
        <color rgb="FF000000"/>
        <rFont val="DejaVu Sans"/>
        <family val="2"/>
      </rPr>
      <t>月</t>
    </r>
  </si>
  <si>
    <r>
      <rPr>
        <b/>
        <sz val="10"/>
        <color rgb="FF000000"/>
        <rFont val="Meiryo UI"/>
        <family val="3"/>
        <charset val="128"/>
      </rPr>
      <t>5</t>
    </r>
    <r>
      <rPr>
        <b/>
        <sz val="10"/>
        <color rgb="FF000000"/>
        <rFont val="DejaVu Sans"/>
        <family val="2"/>
      </rPr>
      <t>月</t>
    </r>
  </si>
  <si>
    <r>
      <rPr>
        <b/>
        <sz val="10"/>
        <color rgb="FF000000"/>
        <rFont val="Meiryo UI"/>
        <family val="3"/>
        <charset val="128"/>
      </rPr>
      <t>6</t>
    </r>
    <r>
      <rPr>
        <b/>
        <sz val="10"/>
        <color rgb="FF000000"/>
        <rFont val="DejaVu Sans"/>
        <family val="2"/>
      </rPr>
      <t>月</t>
    </r>
  </si>
  <si>
    <r>
      <rPr>
        <b/>
        <sz val="10"/>
        <color rgb="FF000000"/>
        <rFont val="Meiryo UI"/>
        <family val="3"/>
        <charset val="128"/>
      </rPr>
      <t>7</t>
    </r>
    <r>
      <rPr>
        <b/>
        <sz val="10"/>
        <color rgb="FF000000"/>
        <rFont val="DejaVu Sans"/>
        <family val="2"/>
      </rPr>
      <t>月</t>
    </r>
  </si>
  <si>
    <r>
      <rPr>
        <b/>
        <sz val="10"/>
        <color rgb="FF000000"/>
        <rFont val="Meiryo UI"/>
        <family val="3"/>
        <charset val="128"/>
      </rPr>
      <t>8</t>
    </r>
    <r>
      <rPr>
        <b/>
        <sz val="10"/>
        <color rgb="FF000000"/>
        <rFont val="DejaVu Sans"/>
        <family val="2"/>
      </rPr>
      <t>月</t>
    </r>
  </si>
  <si>
    <r>
      <rPr>
        <b/>
        <sz val="10"/>
        <color rgb="FF000000"/>
        <rFont val="Meiryo UI"/>
        <family val="3"/>
        <charset val="128"/>
      </rPr>
      <t>9</t>
    </r>
    <r>
      <rPr>
        <b/>
        <sz val="10"/>
        <color rgb="FF000000"/>
        <rFont val="DejaVu Sans"/>
        <family val="2"/>
      </rPr>
      <t>月</t>
    </r>
  </si>
  <si>
    <r>
      <rPr>
        <b/>
        <sz val="10"/>
        <color rgb="FF000000"/>
        <rFont val="Meiryo UI"/>
        <family val="3"/>
        <charset val="128"/>
      </rPr>
      <t>10</t>
    </r>
    <r>
      <rPr>
        <b/>
        <sz val="10"/>
        <color rgb="FF000000"/>
        <rFont val="DejaVu Sans"/>
        <family val="2"/>
      </rPr>
      <t>月</t>
    </r>
  </si>
  <si>
    <r>
      <rPr>
        <b/>
        <sz val="10"/>
        <color rgb="FF000000"/>
        <rFont val="Meiryo UI"/>
        <family val="3"/>
        <charset val="128"/>
      </rPr>
      <t>11</t>
    </r>
    <r>
      <rPr>
        <b/>
        <sz val="10"/>
        <color rgb="FF000000"/>
        <rFont val="DejaVu Sans"/>
        <family val="2"/>
      </rPr>
      <t>月</t>
    </r>
  </si>
  <si>
    <r>
      <rPr>
        <b/>
        <sz val="10"/>
        <color rgb="FF000000"/>
        <rFont val="Meiryo UI"/>
        <family val="3"/>
        <charset val="128"/>
      </rPr>
      <t>12</t>
    </r>
    <r>
      <rPr>
        <b/>
        <sz val="10"/>
        <color rgb="FF000000"/>
        <rFont val="DejaVu Sans"/>
        <family val="2"/>
      </rPr>
      <t>月</t>
    </r>
  </si>
  <si>
    <t>年間合計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</si>
</sst>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00&quot;年&quot;"/>
    <numFmt numFmtId="177" formatCode="m/d"/>
    <numFmt numFmtId="178" formatCode="#,##0;\(#,##0\);\-"/>
    <numFmt numFmtId="179" formatCode="0000&quot;年　年間集計&quot;"/>
  </numFmts>
  <fonts count="32">
    <font>
      <sz val="11"/>
      <color theme="1"/>
      <name val="Calibri"/>
      <family val="2"/>
      <charset val="1"/>
    </font>
    <font>
      <b/>
      <sz val="14"/>
      <color rgb="FFFFFFFF"/>
      <name val="DejaVu Sans"/>
      <family val="2"/>
    </font>
    <font>
      <i/>
      <sz val="9"/>
      <color rgb="FF888888"/>
      <name val="Meiryo UI"/>
      <family val="3"/>
      <charset val="128"/>
    </font>
    <font>
      <i/>
      <sz val="9"/>
      <color rgb="FF888888"/>
      <name val="DejaVu Sans"/>
      <family val="2"/>
    </font>
    <font>
      <b/>
      <sz val="11"/>
      <color rgb="FFFFFFFF"/>
      <name val="DejaVu Sans"/>
      <family val="2"/>
    </font>
    <font>
      <b/>
      <sz val="11"/>
      <color rgb="FFFFFFFF"/>
      <name val="Meiryo UI"/>
      <family val="3"/>
      <charset val="128"/>
    </font>
    <font>
      <sz val="10"/>
      <color rgb="FF000000"/>
      <name val="DejaVu Sans"/>
      <family val="2"/>
    </font>
    <font>
      <sz val="10"/>
      <color rgb="FF000000"/>
      <name val="Meiryo UI"/>
      <family val="3"/>
      <charset val="128"/>
    </font>
    <font>
      <b/>
      <sz val="10"/>
      <color rgb="FFFFFFFF"/>
      <name val="DejaVu Sans"/>
      <family val="2"/>
    </font>
    <font>
      <b/>
      <sz val="10"/>
      <color rgb="FF000000"/>
      <name val="DejaVu Sans"/>
      <family val="2"/>
    </font>
    <font>
      <b/>
      <sz val="16"/>
      <color rgb="FF2E7D32"/>
      <name val="DejaVu Sans"/>
      <family val="2"/>
    </font>
    <font>
      <b/>
      <sz val="16"/>
      <color rgb="FF2E7D32"/>
      <name val="Meiryo UI"/>
      <family val="3"/>
      <charset val="128"/>
    </font>
    <font>
      <b/>
      <sz val="9"/>
      <color rgb="FF000000"/>
      <name val="DejaVu Sans"/>
      <family val="2"/>
    </font>
    <font>
      <b/>
      <sz val="11"/>
      <color rgb="FF0000FF"/>
      <name val="Meiryo UI"/>
      <family val="3"/>
      <charset val="128"/>
    </font>
    <font>
      <i/>
      <sz val="8"/>
      <color rgb="FF888888"/>
      <name val="DejaVu Sans"/>
      <family val="2"/>
    </font>
    <font>
      <i/>
      <sz val="8"/>
      <color rgb="FF888888"/>
      <name val="Meiryo UI"/>
      <family val="3"/>
      <charset val="128"/>
    </font>
    <font>
      <b/>
      <sz val="10"/>
      <color rgb="FF0000FF"/>
      <name val="Meiryo UI"/>
      <family val="3"/>
      <charset val="128"/>
    </font>
    <font>
      <sz val="11"/>
      <color theme="1"/>
      <name val="DejaVu Sans"/>
      <family val="2"/>
    </font>
    <font>
      <sz val="10"/>
      <color rgb="FF0000FF"/>
      <name val="Meiryo UI"/>
      <family val="3"/>
      <charset val="128"/>
    </font>
    <font>
      <sz val="9"/>
      <color rgb="FFE65100"/>
      <name val="Meiryo UI"/>
      <family val="3"/>
      <charset val="128"/>
    </font>
    <font>
      <b/>
      <sz val="10"/>
      <color rgb="FF000000"/>
      <name val="Meiryo UI"/>
      <family val="3"/>
      <charset val="128"/>
    </font>
    <font>
      <b/>
      <sz val="9"/>
      <color rgb="FFFFFFFF"/>
      <name val="DejaVu Sans"/>
      <family val="2"/>
    </font>
    <font>
      <b/>
      <sz val="9"/>
      <color rgb="FF000000"/>
      <name val="Meiryo UI"/>
      <family val="3"/>
      <charset val="128"/>
    </font>
    <font>
      <sz val="9"/>
      <color rgb="FF000000"/>
      <name val="DejaVu Sans"/>
      <family val="2"/>
    </font>
    <font>
      <sz val="9"/>
      <color rgb="FF000000"/>
      <name val="Meiryo UI"/>
      <family val="3"/>
      <charset val="128"/>
    </font>
    <font>
      <b/>
      <sz val="11"/>
      <color rgb="FF008000"/>
      <name val="Meiryo UI"/>
      <family val="3"/>
      <charset val="128"/>
    </font>
    <font>
      <sz val="10"/>
      <color rgb="FF008000"/>
      <name val="Meiryo UI"/>
      <family val="3"/>
      <charset val="128"/>
    </font>
    <font>
      <i/>
      <sz val="8"/>
      <color rgb="FF666666"/>
      <name val="Meiryo UI"/>
      <family val="3"/>
      <charset val="128"/>
    </font>
    <font>
      <i/>
      <sz val="8"/>
      <color rgb="FF666666"/>
      <name val="DejaVu Sans"/>
      <family val="2"/>
    </font>
    <font>
      <b/>
      <sz val="10"/>
      <color rgb="FFFFFFFF"/>
      <name val="Meiryo UI"/>
      <family val="3"/>
      <charset val="128"/>
    </font>
    <font>
      <b/>
      <sz val="10"/>
      <color rgb="FF008000"/>
      <name val="Meiryo UI"/>
      <family val="3"/>
      <charset val="128"/>
    </font>
    <font>
      <sz val="6"/>
      <name val="ＭＳ Ｐゴシック"/>
      <family val="3"/>
      <charset val="128"/>
    </font>
  </fonts>
  <fills count="15">
    <fill>
      <patternFill patternType="none"/>
    </fill>
    <fill>
      <patternFill patternType="gray125"/>
    </fill>
    <fill>
      <patternFill patternType="solid">
        <fgColor rgb="FF2E7D32"/>
        <bgColor rgb="FF558B2F"/>
      </patternFill>
    </fill>
    <fill>
      <patternFill patternType="solid">
        <fgColor rgb="FFF9F9F9"/>
        <bgColor rgb="FFF8F8F8"/>
      </patternFill>
    </fill>
    <fill>
      <patternFill patternType="solid">
        <fgColor rgb="FFE3F2FD"/>
        <bgColor rgb="FFF0F0F0"/>
      </patternFill>
    </fill>
    <fill>
      <patternFill patternType="solid">
        <fgColor rgb="FFF8F8F8"/>
        <bgColor rgb="FFF9F9F9"/>
      </patternFill>
    </fill>
    <fill>
      <patternFill patternType="solid">
        <fgColor rgb="FFFFF9C4"/>
        <bgColor rgb="FFF1F8E9"/>
      </patternFill>
    </fill>
    <fill>
      <patternFill patternType="solid">
        <fgColor rgb="FFC8E6C9"/>
        <bgColor rgb="FFDDDDDD"/>
      </patternFill>
    </fill>
    <fill>
      <patternFill patternType="solid">
        <fgColor rgb="FFFFCCCC"/>
        <bgColor rgb="FFFFE0B2"/>
      </patternFill>
    </fill>
    <fill>
      <patternFill patternType="solid">
        <fgColor rgb="FFFFE0B2"/>
        <bgColor rgb="FFFFCCCC"/>
      </patternFill>
    </fill>
    <fill>
      <patternFill patternType="solid">
        <fgColor rgb="FFFFFFFF"/>
        <bgColor rgb="FFF9F9F9"/>
      </patternFill>
    </fill>
    <fill>
      <patternFill patternType="solid">
        <fgColor rgb="FFBBBBBB"/>
        <bgColor rgb="FFDDDDDD"/>
      </patternFill>
    </fill>
    <fill>
      <patternFill patternType="solid">
        <fgColor rgb="FFF0F0F0"/>
        <bgColor rgb="FFF1F8E9"/>
      </patternFill>
    </fill>
    <fill>
      <patternFill patternType="solid">
        <fgColor rgb="FF558B2F"/>
        <bgColor rgb="FF2E7D32"/>
      </patternFill>
    </fill>
    <fill>
      <patternFill patternType="solid">
        <fgColor rgb="FFF1F8E9"/>
        <bgColor rgb="FFF8F8F8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2E7D32"/>
      </bottom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4" fillId="3" borderId="2" xfId="0" applyFont="1" applyFill="1" applyBorder="1" applyAlignment="1">
      <alignment horizontal="left" vertical="center"/>
    </xf>
    <xf numFmtId="0" fontId="23" fillId="3" borderId="2" xfId="0" applyFont="1" applyFill="1" applyBorder="1" applyAlignment="1">
      <alignment horizontal="left" vertical="center"/>
    </xf>
    <xf numFmtId="0" fontId="12" fillId="12" borderId="2" xfId="0" applyFont="1" applyFill="1" applyBorder="1" applyAlignment="1">
      <alignment horizontal="left" vertical="center"/>
    </xf>
    <xf numFmtId="0" fontId="21" fillId="2" borderId="2" xfId="0" applyFont="1" applyFill="1" applyBorder="1" applyAlignment="1">
      <alignment horizontal="left" vertical="center"/>
    </xf>
    <xf numFmtId="0" fontId="9" fillId="6" borderId="2" xfId="0" applyFont="1" applyFill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/>
    </xf>
    <xf numFmtId="0" fontId="0" fillId="11" borderId="0" xfId="0" applyFill="1"/>
    <xf numFmtId="0" fontId="14" fillId="0" borderId="0" xfId="0" applyFont="1" applyAlignment="1">
      <alignment horizontal="left" vertical="center"/>
    </xf>
    <xf numFmtId="0" fontId="10" fillId="5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9" fillId="6" borderId="3" xfId="0" applyFont="1" applyFill="1" applyBorder="1" applyAlignment="1">
      <alignment horizontal="left" vertical="center"/>
    </xf>
    <xf numFmtId="0" fontId="9" fillId="7" borderId="3" xfId="0" applyFont="1" applyFill="1" applyBorder="1" applyAlignment="1">
      <alignment horizontal="left" vertical="center"/>
    </xf>
    <xf numFmtId="0" fontId="9" fillId="8" borderId="3" xfId="0" applyFont="1" applyFill="1" applyBorder="1" applyAlignment="1">
      <alignment horizontal="left" vertical="center"/>
    </xf>
    <xf numFmtId="0" fontId="9" fillId="9" borderId="3" xfId="0" applyFont="1" applyFill="1" applyBorder="1" applyAlignment="1">
      <alignment horizontal="left" vertical="center"/>
    </xf>
    <xf numFmtId="0" fontId="12" fillId="0" borderId="0" xfId="0" applyFont="1" applyAlignment="1">
      <alignment horizontal="right" vertical="center"/>
    </xf>
    <xf numFmtId="176" fontId="13" fillId="0" borderId="0" xfId="0" applyNumberFormat="1" applyFont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177" fontId="0" fillId="6" borderId="3" xfId="0" applyNumberFormat="1" applyFill="1" applyBorder="1" applyAlignment="1">
      <alignment horizontal="center" vertical="center"/>
    </xf>
    <xf numFmtId="0" fontId="0" fillId="6" borderId="3" xfId="0" applyFill="1" applyBorder="1"/>
    <xf numFmtId="178" fontId="16" fillId="4" borderId="3" xfId="0" applyNumberFormat="1" applyFont="1" applyFill="1" applyBorder="1" applyAlignment="1">
      <alignment horizontal="right" vertical="center"/>
    </xf>
    <xf numFmtId="178" fontId="7" fillId="6" borderId="3" xfId="0" applyNumberFormat="1" applyFont="1" applyFill="1" applyBorder="1" applyAlignment="1">
      <alignment horizontal="right" vertical="center"/>
    </xf>
    <xf numFmtId="177" fontId="0" fillId="4" borderId="3" xfId="0" applyNumberForma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left" vertical="center"/>
    </xf>
    <xf numFmtId="0" fontId="17" fillId="4" borderId="3" xfId="0" applyFont="1" applyFill="1" applyBorder="1" applyAlignment="1">
      <alignment horizontal="center" vertical="center"/>
    </xf>
    <xf numFmtId="178" fontId="18" fillId="4" borderId="3" xfId="0" applyNumberFormat="1" applyFont="1" applyFill="1" applyBorder="1" applyAlignment="1">
      <alignment horizontal="right" vertical="center"/>
    </xf>
    <xf numFmtId="178" fontId="7" fillId="5" borderId="3" xfId="0" applyNumberFormat="1" applyFont="1" applyFill="1" applyBorder="1" applyAlignment="1">
      <alignment horizontal="right" vertical="center"/>
    </xf>
    <xf numFmtId="0" fontId="19" fillId="10" borderId="3" xfId="0" applyFont="1" applyFill="1" applyBorder="1" applyAlignment="1">
      <alignment horizontal="left" vertical="center" wrapText="1"/>
    </xf>
    <xf numFmtId="178" fontId="20" fillId="7" borderId="3" xfId="0" applyNumberFormat="1" applyFont="1" applyFill="1" applyBorder="1" applyAlignment="1">
      <alignment horizontal="right" vertical="center"/>
    </xf>
    <xf numFmtId="0" fontId="0" fillId="7" borderId="3" xfId="0" applyFill="1" applyBorder="1"/>
    <xf numFmtId="178" fontId="20" fillId="6" borderId="3" xfId="0" applyNumberFormat="1" applyFont="1" applyFill="1" applyBorder="1" applyAlignment="1">
      <alignment horizontal="right" vertical="center"/>
    </xf>
    <xf numFmtId="176" fontId="25" fillId="0" borderId="0" xfId="0" applyNumberFormat="1" applyFont="1" applyAlignment="1">
      <alignment horizontal="center" vertical="center"/>
    </xf>
    <xf numFmtId="178" fontId="26" fillId="6" borderId="3" xfId="0" applyNumberFormat="1" applyFont="1" applyFill="1" applyBorder="1" applyAlignment="1">
      <alignment horizontal="right" vertical="center"/>
    </xf>
    <xf numFmtId="0" fontId="0" fillId="4" borderId="3" xfId="0" applyFill="1" applyBorder="1" applyAlignment="1">
      <alignment horizontal="center" vertical="center"/>
    </xf>
    <xf numFmtId="0" fontId="21" fillId="13" borderId="3" xfId="0" applyFont="1" applyFill="1" applyBorder="1" applyAlignment="1">
      <alignment horizontal="center" vertical="center"/>
    </xf>
    <xf numFmtId="0" fontId="9" fillId="10" borderId="3" xfId="0" applyFont="1" applyFill="1" applyBorder="1" applyAlignment="1">
      <alignment horizontal="center" vertical="center"/>
    </xf>
    <xf numFmtId="0" fontId="6" fillId="10" borderId="3" xfId="0" applyFont="1" applyFill="1" applyBorder="1" applyAlignment="1">
      <alignment horizontal="left" vertical="center"/>
    </xf>
    <xf numFmtId="0" fontId="9" fillId="14" borderId="3" xfId="0" applyFont="1" applyFill="1" applyBorder="1" applyAlignment="1">
      <alignment horizontal="center" vertical="center"/>
    </xf>
    <xf numFmtId="0" fontId="6" fillId="14" borderId="3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20" fillId="10" borderId="3" xfId="0" applyFont="1" applyFill="1" applyBorder="1" applyAlignment="1">
      <alignment horizontal="center" vertical="center"/>
    </xf>
    <xf numFmtId="178" fontId="7" fillId="10" borderId="3" xfId="0" applyNumberFormat="1" applyFont="1" applyFill="1" applyBorder="1" applyAlignment="1">
      <alignment horizontal="right" vertical="center"/>
    </xf>
    <xf numFmtId="178" fontId="26" fillId="10" borderId="3" xfId="0" applyNumberFormat="1" applyFont="1" applyFill="1" applyBorder="1" applyAlignment="1">
      <alignment horizontal="right" vertical="center"/>
    </xf>
    <xf numFmtId="0" fontId="20" fillId="14" borderId="3" xfId="0" applyFont="1" applyFill="1" applyBorder="1" applyAlignment="1">
      <alignment horizontal="center" vertical="center"/>
    </xf>
    <xf numFmtId="178" fontId="7" fillId="14" borderId="3" xfId="0" applyNumberFormat="1" applyFont="1" applyFill="1" applyBorder="1" applyAlignment="1">
      <alignment horizontal="right" vertical="center"/>
    </xf>
    <xf numFmtId="178" fontId="26" fillId="14" borderId="3" xfId="0" applyNumberFormat="1" applyFont="1" applyFill="1" applyBorder="1" applyAlignment="1">
      <alignment horizontal="right" vertical="center"/>
    </xf>
    <xf numFmtId="0" fontId="9" fillId="7" borderId="3" xfId="0" applyFont="1" applyFill="1" applyBorder="1" applyAlignment="1">
      <alignment horizontal="center" vertical="center"/>
    </xf>
    <xf numFmtId="178" fontId="30" fillId="7" borderId="3" xfId="0" applyNumberFormat="1" applyFont="1" applyFill="1" applyBorder="1" applyAlignment="1">
      <alignment horizontal="right" vertical="center"/>
    </xf>
    <xf numFmtId="0" fontId="27" fillId="0" borderId="0" xfId="0" applyFont="1" applyAlignment="1">
      <alignment horizontal="left" vertical="center" wrapText="1"/>
    </xf>
    <xf numFmtId="179" fontId="25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25">
    <dxf>
      <font>
        <b/>
        <color rgb="FFCC0000"/>
        <name val="Meiryo UI"/>
        <charset val="1"/>
      </font>
      <fill>
        <patternFill>
          <bgColor rgb="FFFFCCCC"/>
        </patternFill>
      </fill>
    </dxf>
    <dxf>
      <font>
        <b/>
        <sz val="10"/>
        <color rgb="FFCC0000"/>
        <name val="Meiryo UI"/>
        <charset val="1"/>
      </font>
      <fill>
        <patternFill>
          <bgColor rgb="FFFFCCCC"/>
        </patternFill>
      </fill>
    </dxf>
    <dxf>
      <font>
        <b/>
        <sz val="9"/>
        <color rgb="FFE65100"/>
        <name val="Meiryo UI"/>
        <charset val="1"/>
      </font>
      <fill>
        <patternFill>
          <bgColor rgb="FFFFE0B2"/>
        </patternFill>
      </fill>
    </dxf>
    <dxf>
      <font>
        <b/>
        <sz val="10"/>
        <color rgb="FFCC0000"/>
        <name val="Meiryo UI"/>
        <charset val="1"/>
      </font>
      <fill>
        <patternFill>
          <bgColor rgb="FFFFCCCC"/>
        </patternFill>
      </fill>
    </dxf>
    <dxf>
      <font>
        <b/>
        <sz val="9"/>
        <color rgb="FFE65100"/>
        <name val="Meiryo UI"/>
        <charset val="1"/>
      </font>
      <fill>
        <patternFill>
          <bgColor rgb="FFFFE0B2"/>
        </patternFill>
      </fill>
    </dxf>
    <dxf>
      <font>
        <b/>
        <sz val="10"/>
        <color rgb="FFCC0000"/>
        <name val="Meiryo UI"/>
        <charset val="1"/>
      </font>
      <fill>
        <patternFill>
          <bgColor rgb="FFFFCCCC"/>
        </patternFill>
      </fill>
    </dxf>
    <dxf>
      <font>
        <b/>
        <sz val="9"/>
        <color rgb="FFE65100"/>
        <name val="Meiryo UI"/>
        <charset val="1"/>
      </font>
      <fill>
        <patternFill>
          <bgColor rgb="FFFFE0B2"/>
        </patternFill>
      </fill>
    </dxf>
    <dxf>
      <font>
        <b/>
        <sz val="10"/>
        <color rgb="FFCC0000"/>
        <name val="Meiryo UI"/>
        <charset val="1"/>
      </font>
      <fill>
        <patternFill>
          <bgColor rgb="FFFFCCCC"/>
        </patternFill>
      </fill>
    </dxf>
    <dxf>
      <font>
        <b/>
        <sz val="9"/>
        <color rgb="FFE65100"/>
        <name val="Meiryo UI"/>
        <charset val="1"/>
      </font>
      <fill>
        <patternFill>
          <bgColor rgb="FFFFE0B2"/>
        </patternFill>
      </fill>
    </dxf>
    <dxf>
      <font>
        <b/>
        <sz val="10"/>
        <color rgb="FFCC0000"/>
        <name val="Meiryo UI"/>
        <charset val="1"/>
      </font>
      <fill>
        <patternFill>
          <bgColor rgb="FFFFCCCC"/>
        </patternFill>
      </fill>
    </dxf>
    <dxf>
      <font>
        <b/>
        <sz val="9"/>
        <color rgb="FFE65100"/>
        <name val="Meiryo UI"/>
        <charset val="1"/>
      </font>
      <fill>
        <patternFill>
          <bgColor rgb="FFFFE0B2"/>
        </patternFill>
      </fill>
    </dxf>
    <dxf>
      <font>
        <b/>
        <sz val="10"/>
        <color rgb="FFCC0000"/>
        <name val="Meiryo UI"/>
        <charset val="1"/>
      </font>
      <fill>
        <patternFill>
          <bgColor rgb="FFFFCCCC"/>
        </patternFill>
      </fill>
    </dxf>
    <dxf>
      <font>
        <b/>
        <sz val="9"/>
        <color rgb="FFE65100"/>
        <name val="Meiryo UI"/>
        <charset val="1"/>
      </font>
      <fill>
        <patternFill>
          <bgColor rgb="FFFFE0B2"/>
        </patternFill>
      </fill>
    </dxf>
    <dxf>
      <font>
        <b/>
        <sz val="10"/>
        <color rgb="FFCC0000"/>
        <name val="Meiryo UI"/>
        <charset val="1"/>
      </font>
      <fill>
        <patternFill>
          <bgColor rgb="FFFFCCCC"/>
        </patternFill>
      </fill>
    </dxf>
    <dxf>
      <font>
        <b/>
        <sz val="9"/>
        <color rgb="FFE65100"/>
        <name val="Meiryo UI"/>
        <charset val="1"/>
      </font>
      <fill>
        <patternFill>
          <bgColor rgb="FFFFE0B2"/>
        </patternFill>
      </fill>
    </dxf>
    <dxf>
      <font>
        <b/>
        <sz val="10"/>
        <color rgb="FFCC0000"/>
        <name val="Meiryo UI"/>
        <charset val="1"/>
      </font>
      <fill>
        <patternFill>
          <bgColor rgb="FFFFCCCC"/>
        </patternFill>
      </fill>
    </dxf>
    <dxf>
      <font>
        <b/>
        <sz val="9"/>
        <color rgb="FFE65100"/>
        <name val="Meiryo UI"/>
        <charset val="1"/>
      </font>
      <fill>
        <patternFill>
          <bgColor rgb="FFFFE0B2"/>
        </patternFill>
      </fill>
    </dxf>
    <dxf>
      <font>
        <b/>
        <sz val="10"/>
        <color rgb="FFCC0000"/>
        <name val="Meiryo UI"/>
        <charset val="1"/>
      </font>
      <fill>
        <patternFill>
          <bgColor rgb="FFFFCCCC"/>
        </patternFill>
      </fill>
    </dxf>
    <dxf>
      <font>
        <b/>
        <sz val="9"/>
        <color rgb="FFE65100"/>
        <name val="Meiryo UI"/>
        <charset val="1"/>
      </font>
      <fill>
        <patternFill>
          <bgColor rgb="FFFFE0B2"/>
        </patternFill>
      </fill>
    </dxf>
    <dxf>
      <font>
        <b/>
        <sz val="10"/>
        <color rgb="FFCC0000"/>
        <name val="Meiryo UI"/>
        <charset val="1"/>
      </font>
      <fill>
        <patternFill>
          <bgColor rgb="FFFFCCCC"/>
        </patternFill>
      </fill>
    </dxf>
    <dxf>
      <font>
        <b/>
        <sz val="9"/>
        <color rgb="FFE65100"/>
        <name val="Meiryo UI"/>
        <charset val="1"/>
      </font>
      <fill>
        <patternFill>
          <bgColor rgb="FFFFE0B2"/>
        </patternFill>
      </fill>
    </dxf>
    <dxf>
      <font>
        <b/>
        <sz val="10"/>
        <color rgb="FFCC0000"/>
        <name val="Meiryo UI"/>
        <charset val="1"/>
      </font>
      <fill>
        <patternFill>
          <bgColor rgb="FFFFCCCC"/>
        </patternFill>
      </fill>
    </dxf>
    <dxf>
      <font>
        <b/>
        <sz val="9"/>
        <color rgb="FFE65100"/>
        <name val="Meiryo UI"/>
        <charset val="1"/>
      </font>
      <fill>
        <patternFill>
          <bgColor rgb="FFFFE0B2"/>
        </patternFill>
      </fill>
    </dxf>
    <dxf>
      <font>
        <b/>
        <sz val="10"/>
        <color rgb="FFCC0000"/>
        <name val="Meiryo UI"/>
        <charset val="1"/>
      </font>
      <fill>
        <patternFill>
          <bgColor rgb="FFFFCCCC"/>
        </patternFill>
      </fill>
    </dxf>
    <dxf>
      <font>
        <b/>
        <sz val="9"/>
        <color rgb="FFE65100"/>
        <name val="Meiryo UI"/>
        <charset val="1"/>
      </font>
      <fill>
        <patternFill>
          <bgColor rgb="FFFFE0B2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58B2F"/>
      <rgbColor rgb="FF800080"/>
      <rgbColor rgb="FF008080"/>
      <rgbColor rgb="FFBBBBBB"/>
      <rgbColor rgb="FF888888"/>
      <rgbColor rgb="FF9999FF"/>
      <rgbColor rgb="FF993366"/>
      <rgbColor rgb="FFFFF9C4"/>
      <rgbColor rgb="FFE3F2FD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1F8E9"/>
      <rgbColor rgb="FFC8E6C9"/>
      <rgbColor rgb="FFFFE0B2"/>
      <rgbColor rgb="FFF0F0F0"/>
      <rgbColor rgb="FFF8F8F8"/>
      <rgbColor rgb="FFF9F9F9"/>
      <rgbColor rgb="FFFFCCCC"/>
      <rgbColor rgb="FF3366FF"/>
      <rgbColor rgb="FF33CCCC"/>
      <rgbColor rgb="FF99CC00"/>
      <rgbColor rgb="FFFFCC00"/>
      <rgbColor rgb="FFFF9900"/>
      <rgbColor rgb="FFE65100"/>
      <rgbColor rgb="FF666666"/>
      <rgbColor rgb="FF999999"/>
      <rgbColor rgb="FF003366"/>
      <rgbColor rgb="FF2E7D32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0"/>
  <sheetViews>
    <sheetView tabSelected="1" zoomScaleNormal="100" workbookViewId="0">
      <selection activeCell="A2" sqref="A2:B2"/>
    </sheetView>
  </sheetViews>
  <sheetFormatPr defaultColWidth="8.6328125" defaultRowHeight="15" customHeight="1"/>
  <cols>
    <col min="1" max="1" width="20" customWidth="1"/>
    <col min="2" max="2" width="52" customWidth="1"/>
  </cols>
  <sheetData>
    <row r="1" spans="1:2" ht="33.75" customHeight="1">
      <c r="A1" s="14" t="s">
        <v>0</v>
      </c>
      <c r="B1" s="14"/>
    </row>
    <row r="2" spans="1:2" ht="14.5">
      <c r="A2" s="13" t="s">
        <v>1</v>
      </c>
      <c r="B2" s="13"/>
    </row>
    <row r="4" spans="1:2" ht="21.75" customHeight="1">
      <c r="A4" s="12" t="s">
        <v>2</v>
      </c>
      <c r="B4" s="12"/>
    </row>
    <row r="5" spans="1:2" ht="15.75" customHeight="1">
      <c r="A5" s="11" t="s">
        <v>3</v>
      </c>
      <c r="B5" s="11"/>
    </row>
    <row r="6" spans="1:2" ht="15.75" customHeight="1">
      <c r="A6" s="11" t="s">
        <v>4</v>
      </c>
      <c r="B6" s="11"/>
    </row>
    <row r="8" spans="1:2" ht="21.75" customHeight="1">
      <c r="A8" s="12" t="s">
        <v>5</v>
      </c>
      <c r="B8" s="12"/>
    </row>
    <row r="9" spans="1:2" ht="15.75" customHeight="1">
      <c r="A9" s="11" t="s">
        <v>6</v>
      </c>
      <c r="B9" s="11"/>
    </row>
    <row r="10" spans="1:2" ht="15.75" customHeight="1">
      <c r="A10" s="11" t="s">
        <v>7</v>
      </c>
      <c r="B10" s="11"/>
    </row>
    <row r="11" spans="1:2" ht="15.75" customHeight="1">
      <c r="A11" s="11" t="s">
        <v>8</v>
      </c>
      <c r="B11" s="11"/>
    </row>
    <row r="13" spans="1:2" ht="21.75" customHeight="1">
      <c r="A13" s="12" t="s">
        <v>9</v>
      </c>
      <c r="B13" s="12"/>
    </row>
    <row r="14" spans="1:2" ht="15.75" customHeight="1">
      <c r="A14" s="11" t="s">
        <v>10</v>
      </c>
      <c r="B14" s="11"/>
    </row>
    <row r="15" spans="1:2" ht="15.75" customHeight="1">
      <c r="A15" s="11" t="s">
        <v>11</v>
      </c>
      <c r="B15" s="11"/>
    </row>
    <row r="16" spans="1:2" ht="15.75" customHeight="1">
      <c r="A16" s="11" t="s">
        <v>12</v>
      </c>
      <c r="B16" s="11"/>
    </row>
    <row r="17" spans="1:2" ht="15.75" customHeight="1">
      <c r="A17" s="11" t="s">
        <v>13</v>
      </c>
      <c r="B17" s="11"/>
    </row>
    <row r="18" spans="1:2" ht="15.75" customHeight="1">
      <c r="A18" s="11" t="s">
        <v>14</v>
      </c>
      <c r="B18" s="11"/>
    </row>
    <row r="19" spans="1:2" ht="15.75" customHeight="1">
      <c r="A19" s="11" t="s">
        <v>15</v>
      </c>
      <c r="B19" s="11"/>
    </row>
    <row r="20" spans="1:2" ht="15.75" customHeight="1">
      <c r="A20" s="11" t="s">
        <v>16</v>
      </c>
      <c r="B20" s="11"/>
    </row>
    <row r="22" spans="1:2" ht="21.75" customHeight="1">
      <c r="A22" s="12" t="s">
        <v>17</v>
      </c>
      <c r="B22" s="12"/>
    </row>
    <row r="23" spans="1:2" ht="15.75" customHeight="1">
      <c r="A23" s="11" t="s">
        <v>18</v>
      </c>
      <c r="B23" s="11"/>
    </row>
    <row r="24" spans="1:2" ht="15.75" customHeight="1">
      <c r="A24" s="11" t="s">
        <v>19</v>
      </c>
      <c r="B24" s="11"/>
    </row>
    <row r="26" spans="1:2" ht="21.75" customHeight="1">
      <c r="A26" s="12" t="s">
        <v>20</v>
      </c>
      <c r="B26" s="12"/>
    </row>
    <row r="27" spans="1:2" ht="15.75" customHeight="1">
      <c r="A27" s="11" t="s">
        <v>21</v>
      </c>
      <c r="B27" s="11"/>
    </row>
    <row r="28" spans="1:2" ht="15.75" customHeight="1">
      <c r="A28" s="11" t="s">
        <v>22</v>
      </c>
      <c r="B28" s="11"/>
    </row>
    <row r="29" spans="1:2" ht="15.75" customHeight="1">
      <c r="A29" s="11" t="s">
        <v>23</v>
      </c>
      <c r="B29" s="11"/>
    </row>
    <row r="30" spans="1:2" ht="15.75" customHeight="1">
      <c r="A30" s="11" t="s">
        <v>24</v>
      </c>
      <c r="B30" s="11"/>
    </row>
    <row r="31" spans="1:2" ht="15.75" customHeight="1">
      <c r="A31" s="11" t="s">
        <v>25</v>
      </c>
      <c r="B31" s="11"/>
    </row>
    <row r="32" spans="1:2" ht="15.75" customHeight="1">
      <c r="A32" s="11" t="s">
        <v>26</v>
      </c>
      <c r="B32" s="11"/>
    </row>
    <row r="34" spans="1:2" ht="18" customHeight="1">
      <c r="A34" s="10" t="s">
        <v>27</v>
      </c>
      <c r="B34" s="10"/>
    </row>
    <row r="35" spans="1:2" ht="15.75" customHeight="1">
      <c r="A35" s="15" t="s">
        <v>28</v>
      </c>
      <c r="B35" s="16" t="s">
        <v>29</v>
      </c>
    </row>
    <row r="36" spans="1:2" ht="15.75" customHeight="1">
      <c r="A36" s="17" t="s">
        <v>30</v>
      </c>
      <c r="B36" s="16" t="s">
        <v>31</v>
      </c>
    </row>
    <row r="37" spans="1:2" ht="15.75" customHeight="1">
      <c r="A37" s="18" t="s">
        <v>32</v>
      </c>
      <c r="B37" s="16" t="s">
        <v>33</v>
      </c>
    </row>
    <row r="38" spans="1:2" ht="15.75" customHeight="1">
      <c r="A38" s="19" t="s">
        <v>34</v>
      </c>
      <c r="B38" s="16" t="s">
        <v>35</v>
      </c>
    </row>
    <row r="39" spans="1:2" ht="15.75" customHeight="1">
      <c r="A39" s="20" t="s">
        <v>36</v>
      </c>
      <c r="B39" s="16" t="s">
        <v>37</v>
      </c>
    </row>
    <row r="40" spans="1:2" ht="15.75" customHeight="1">
      <c r="A40" s="21" t="s">
        <v>38</v>
      </c>
      <c r="B40" s="16" t="s">
        <v>39</v>
      </c>
    </row>
  </sheetData>
  <mergeCells count="28">
    <mergeCell ref="A31:B31"/>
    <mergeCell ref="A32:B32"/>
    <mergeCell ref="A34:B34"/>
    <mergeCell ref="A26:B26"/>
    <mergeCell ref="A27:B27"/>
    <mergeCell ref="A28:B28"/>
    <mergeCell ref="A29:B29"/>
    <mergeCell ref="A30:B30"/>
    <mergeCell ref="A19:B19"/>
    <mergeCell ref="A20:B20"/>
    <mergeCell ref="A22:B22"/>
    <mergeCell ref="A23:B23"/>
    <mergeCell ref="A24:B24"/>
    <mergeCell ref="A14:B14"/>
    <mergeCell ref="A15:B15"/>
    <mergeCell ref="A16:B16"/>
    <mergeCell ref="A17:B17"/>
    <mergeCell ref="A18:B18"/>
    <mergeCell ref="A8:B8"/>
    <mergeCell ref="A9:B9"/>
    <mergeCell ref="A10:B10"/>
    <mergeCell ref="A11:B11"/>
    <mergeCell ref="A13:B13"/>
    <mergeCell ref="A1:B1"/>
    <mergeCell ref="A2:B2"/>
    <mergeCell ref="A4:B4"/>
    <mergeCell ref="A5:B5"/>
    <mergeCell ref="A6:B6"/>
  </mergeCells>
  <phoneticPr fontId="31"/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46"/>
  <sheetViews>
    <sheetView zoomScaleNormal="100" workbookViewId="0">
      <pane ySplit="4" topLeftCell="A5" activePane="bottomLeft" state="frozen"/>
      <selection pane="bottomLeft"/>
    </sheetView>
  </sheetViews>
  <sheetFormatPr defaultColWidth="8.6328125" defaultRowHeight="15" customHeight="1"/>
  <cols>
    <col min="1" max="1" width="10" customWidth="1"/>
    <col min="2" max="2" width="30" customWidth="1"/>
    <col min="3" max="3" width="16" customWidth="1"/>
    <col min="4" max="5" width="13" customWidth="1"/>
    <col min="6" max="6" width="14" customWidth="1"/>
    <col min="7" max="7" width="24" customWidth="1"/>
  </cols>
  <sheetData>
    <row r="1" spans="1:7" ht="33.75" customHeight="1">
      <c r="A1" s="9" t="s">
        <v>40</v>
      </c>
      <c r="B1" s="9"/>
      <c r="C1" s="9"/>
      <c r="D1" s="9"/>
      <c r="E1" s="9"/>
      <c r="F1" s="9"/>
      <c r="G1" s="9"/>
    </row>
    <row r="2" spans="1:7" ht="19.5" customHeight="1">
      <c r="A2" s="22" t="s">
        <v>41</v>
      </c>
      <c r="B2" s="23">
        <v>2026</v>
      </c>
      <c r="C2" s="8" t="s">
        <v>42</v>
      </c>
      <c r="D2" s="8"/>
      <c r="E2" s="8"/>
      <c r="F2" s="8"/>
      <c r="G2" s="8"/>
    </row>
    <row r="3" spans="1:7" ht="6" customHeight="1"/>
    <row r="4" spans="1:7" ht="21.75" customHeight="1">
      <c r="A4" s="24" t="s">
        <v>43</v>
      </c>
      <c r="B4" s="24" t="s">
        <v>44</v>
      </c>
      <c r="C4" s="24" t="s">
        <v>45</v>
      </c>
      <c r="D4" s="24" t="s">
        <v>46</v>
      </c>
      <c r="E4" s="24" t="s">
        <v>47</v>
      </c>
      <c r="F4" s="24" t="s">
        <v>48</v>
      </c>
      <c r="G4" s="24" t="s">
        <v>49</v>
      </c>
    </row>
    <row r="5" spans="1:7" ht="21.75" customHeight="1">
      <c r="A5" s="25">
        <f>DATE(B2,1,1)</f>
        <v>46023</v>
      </c>
      <c r="B5" s="18" t="s">
        <v>50</v>
      </c>
      <c r="C5" s="26"/>
      <c r="D5" s="27">
        <v>20000</v>
      </c>
      <c r="E5" s="26"/>
      <c r="F5" s="28">
        <f>D5</f>
        <v>20000</v>
      </c>
      <c r="G5" s="26"/>
    </row>
    <row r="6" spans="1:7" ht="18" customHeight="1">
      <c r="A6" s="29" t="s">
        <v>51</v>
      </c>
      <c r="B6" s="30" t="s">
        <v>52</v>
      </c>
      <c r="C6" s="31" t="s">
        <v>53</v>
      </c>
      <c r="D6" s="32">
        <v>50000</v>
      </c>
      <c r="E6" s="32"/>
      <c r="F6" s="33">
        <f t="shared" ref="F6:F35" si="0">IF(AND(D6="",E6=""),"",F5+IF(D6="",0,D6)-IF(E6="",0,E6))</f>
        <v>70000</v>
      </c>
      <c r="G6" s="34" t="str">
        <f t="shared" ref="G6:G35" si="1">IF(AND(D6&lt;&gt;"",E6&lt;&gt;""),"⚠ 入金と出金を同時入力しています","")</f>
        <v/>
      </c>
    </row>
    <row r="7" spans="1:7" ht="18" customHeight="1">
      <c r="A7" s="29" t="s">
        <v>54</v>
      </c>
      <c r="B7" s="30" t="s">
        <v>55</v>
      </c>
      <c r="C7" s="31" t="s">
        <v>56</v>
      </c>
      <c r="D7" s="32"/>
      <c r="E7" s="32">
        <v>880</v>
      </c>
      <c r="F7" s="33">
        <f t="shared" si="0"/>
        <v>69120</v>
      </c>
      <c r="G7" s="34" t="str">
        <f t="shared" si="1"/>
        <v/>
      </c>
    </row>
    <row r="8" spans="1:7" ht="18" customHeight="1">
      <c r="A8" s="29" t="s">
        <v>57</v>
      </c>
      <c r="B8" s="30" t="s">
        <v>58</v>
      </c>
      <c r="C8" s="31" t="s">
        <v>59</v>
      </c>
      <c r="D8" s="32"/>
      <c r="E8" s="32">
        <v>540</v>
      </c>
      <c r="F8" s="33">
        <f t="shared" si="0"/>
        <v>68580</v>
      </c>
      <c r="G8" s="34" t="str">
        <f t="shared" si="1"/>
        <v/>
      </c>
    </row>
    <row r="9" spans="1:7" ht="18" customHeight="1">
      <c r="A9" s="29" t="s">
        <v>60</v>
      </c>
      <c r="B9" s="30" t="s">
        <v>61</v>
      </c>
      <c r="C9" s="31" t="s">
        <v>62</v>
      </c>
      <c r="D9" s="32"/>
      <c r="E9" s="32">
        <v>1320</v>
      </c>
      <c r="F9" s="33">
        <f t="shared" si="0"/>
        <v>67260</v>
      </c>
      <c r="G9" s="34" t="str">
        <f t="shared" si="1"/>
        <v/>
      </c>
    </row>
    <row r="10" spans="1:7" ht="18" customHeight="1">
      <c r="A10" s="29"/>
      <c r="B10" s="30"/>
      <c r="C10" s="31"/>
      <c r="D10" s="32"/>
      <c r="E10" s="32"/>
      <c r="F10" s="33" t="str">
        <f t="shared" si="0"/>
        <v/>
      </c>
      <c r="G10" s="34" t="str">
        <f t="shared" si="1"/>
        <v/>
      </c>
    </row>
    <row r="11" spans="1:7" ht="18" customHeight="1">
      <c r="A11" s="29"/>
      <c r="B11" s="30"/>
      <c r="C11" s="31"/>
      <c r="D11" s="32"/>
      <c r="E11" s="32"/>
      <c r="F11" s="33" t="str">
        <f t="shared" si="0"/>
        <v/>
      </c>
      <c r="G11" s="34" t="str">
        <f t="shared" si="1"/>
        <v/>
      </c>
    </row>
    <row r="12" spans="1:7" ht="18" customHeight="1">
      <c r="A12" s="29"/>
      <c r="B12" s="30"/>
      <c r="C12" s="31"/>
      <c r="D12" s="32"/>
      <c r="E12" s="32"/>
      <c r="F12" s="33" t="str">
        <f t="shared" si="0"/>
        <v/>
      </c>
      <c r="G12" s="34" t="str">
        <f t="shared" si="1"/>
        <v/>
      </c>
    </row>
    <row r="13" spans="1:7" ht="18" customHeight="1">
      <c r="A13" s="29"/>
      <c r="B13" s="30"/>
      <c r="C13" s="31"/>
      <c r="D13" s="32"/>
      <c r="E13" s="32"/>
      <c r="F13" s="33" t="str">
        <f t="shared" si="0"/>
        <v/>
      </c>
      <c r="G13" s="34" t="str">
        <f t="shared" si="1"/>
        <v/>
      </c>
    </row>
    <row r="14" spans="1:7" ht="18" customHeight="1">
      <c r="A14" s="29"/>
      <c r="B14" s="30"/>
      <c r="C14" s="31"/>
      <c r="D14" s="32"/>
      <c r="E14" s="32"/>
      <c r="F14" s="33" t="str">
        <f t="shared" si="0"/>
        <v/>
      </c>
      <c r="G14" s="34" t="str">
        <f t="shared" si="1"/>
        <v/>
      </c>
    </row>
    <row r="15" spans="1:7" ht="18" customHeight="1">
      <c r="A15" s="29"/>
      <c r="B15" s="30"/>
      <c r="C15" s="31"/>
      <c r="D15" s="32"/>
      <c r="E15" s="32"/>
      <c r="F15" s="33" t="str">
        <f t="shared" si="0"/>
        <v/>
      </c>
      <c r="G15" s="34" t="str">
        <f t="shared" si="1"/>
        <v/>
      </c>
    </row>
    <row r="16" spans="1:7" ht="18" customHeight="1">
      <c r="A16" s="29"/>
      <c r="B16" s="30"/>
      <c r="C16" s="31"/>
      <c r="D16" s="32"/>
      <c r="E16" s="32"/>
      <c r="F16" s="33" t="str">
        <f t="shared" si="0"/>
        <v/>
      </c>
      <c r="G16" s="34" t="str">
        <f t="shared" si="1"/>
        <v/>
      </c>
    </row>
    <row r="17" spans="1:7" ht="18" customHeight="1">
      <c r="A17" s="29"/>
      <c r="B17" s="30"/>
      <c r="C17" s="31"/>
      <c r="D17" s="32"/>
      <c r="E17" s="32"/>
      <c r="F17" s="33" t="str">
        <f t="shared" si="0"/>
        <v/>
      </c>
      <c r="G17" s="34" t="str">
        <f t="shared" si="1"/>
        <v/>
      </c>
    </row>
    <row r="18" spans="1:7" ht="18" customHeight="1">
      <c r="A18" s="29"/>
      <c r="B18" s="30"/>
      <c r="C18" s="31"/>
      <c r="D18" s="32"/>
      <c r="E18" s="32"/>
      <c r="F18" s="33" t="str">
        <f t="shared" si="0"/>
        <v/>
      </c>
      <c r="G18" s="34" t="str">
        <f t="shared" si="1"/>
        <v/>
      </c>
    </row>
    <row r="19" spans="1:7" ht="18" customHeight="1">
      <c r="A19" s="29"/>
      <c r="B19" s="30"/>
      <c r="C19" s="31"/>
      <c r="D19" s="32"/>
      <c r="E19" s="32"/>
      <c r="F19" s="33" t="str">
        <f t="shared" si="0"/>
        <v/>
      </c>
      <c r="G19" s="34" t="str">
        <f t="shared" si="1"/>
        <v/>
      </c>
    </row>
    <row r="20" spans="1:7" ht="18" customHeight="1">
      <c r="A20" s="29"/>
      <c r="B20" s="30"/>
      <c r="C20" s="31"/>
      <c r="D20" s="32"/>
      <c r="E20" s="32"/>
      <c r="F20" s="33" t="str">
        <f t="shared" si="0"/>
        <v/>
      </c>
      <c r="G20" s="34" t="str">
        <f t="shared" si="1"/>
        <v/>
      </c>
    </row>
    <row r="21" spans="1:7" ht="18" customHeight="1">
      <c r="A21" s="29"/>
      <c r="B21" s="30"/>
      <c r="C21" s="31"/>
      <c r="D21" s="32"/>
      <c r="E21" s="32"/>
      <c r="F21" s="33" t="str">
        <f t="shared" si="0"/>
        <v/>
      </c>
      <c r="G21" s="34" t="str">
        <f t="shared" si="1"/>
        <v/>
      </c>
    </row>
    <row r="22" spans="1:7" ht="18" customHeight="1">
      <c r="A22" s="29"/>
      <c r="B22" s="30"/>
      <c r="C22" s="31"/>
      <c r="D22" s="32"/>
      <c r="E22" s="32"/>
      <c r="F22" s="33" t="str">
        <f t="shared" si="0"/>
        <v/>
      </c>
      <c r="G22" s="34" t="str">
        <f t="shared" si="1"/>
        <v/>
      </c>
    </row>
    <row r="23" spans="1:7" ht="18" customHeight="1">
      <c r="A23" s="29"/>
      <c r="B23" s="30"/>
      <c r="C23" s="31"/>
      <c r="D23" s="32"/>
      <c r="E23" s="32"/>
      <c r="F23" s="33" t="str">
        <f t="shared" si="0"/>
        <v/>
      </c>
      <c r="G23" s="34" t="str">
        <f t="shared" si="1"/>
        <v/>
      </c>
    </row>
    <row r="24" spans="1:7" ht="18" customHeight="1">
      <c r="A24" s="29"/>
      <c r="B24" s="30"/>
      <c r="C24" s="31"/>
      <c r="D24" s="32"/>
      <c r="E24" s="32"/>
      <c r="F24" s="33" t="str">
        <f t="shared" si="0"/>
        <v/>
      </c>
      <c r="G24" s="34" t="str">
        <f t="shared" si="1"/>
        <v/>
      </c>
    </row>
    <row r="25" spans="1:7" ht="18" customHeight="1">
      <c r="A25" s="29"/>
      <c r="B25" s="30"/>
      <c r="C25" s="31"/>
      <c r="D25" s="32"/>
      <c r="E25" s="32"/>
      <c r="F25" s="33" t="str">
        <f t="shared" si="0"/>
        <v/>
      </c>
      <c r="G25" s="34" t="str">
        <f t="shared" si="1"/>
        <v/>
      </c>
    </row>
    <row r="26" spans="1:7" ht="18" customHeight="1">
      <c r="A26" s="29"/>
      <c r="B26" s="30"/>
      <c r="C26" s="31"/>
      <c r="D26" s="32"/>
      <c r="E26" s="32"/>
      <c r="F26" s="33" t="str">
        <f t="shared" si="0"/>
        <v/>
      </c>
      <c r="G26" s="34" t="str">
        <f t="shared" si="1"/>
        <v/>
      </c>
    </row>
    <row r="27" spans="1:7" ht="18" customHeight="1">
      <c r="A27" s="29"/>
      <c r="B27" s="30"/>
      <c r="C27" s="31"/>
      <c r="D27" s="32"/>
      <c r="E27" s="32"/>
      <c r="F27" s="33" t="str">
        <f t="shared" si="0"/>
        <v/>
      </c>
      <c r="G27" s="34" t="str">
        <f t="shared" si="1"/>
        <v/>
      </c>
    </row>
    <row r="28" spans="1:7" ht="18" customHeight="1">
      <c r="A28" s="29"/>
      <c r="B28" s="30"/>
      <c r="C28" s="31"/>
      <c r="D28" s="32"/>
      <c r="E28" s="32"/>
      <c r="F28" s="33" t="str">
        <f t="shared" si="0"/>
        <v/>
      </c>
      <c r="G28" s="34" t="str">
        <f t="shared" si="1"/>
        <v/>
      </c>
    </row>
    <row r="29" spans="1:7" ht="18" customHeight="1">
      <c r="A29" s="29"/>
      <c r="B29" s="30"/>
      <c r="C29" s="31"/>
      <c r="D29" s="32"/>
      <c r="E29" s="32"/>
      <c r="F29" s="33" t="str">
        <f t="shared" si="0"/>
        <v/>
      </c>
      <c r="G29" s="34" t="str">
        <f t="shared" si="1"/>
        <v/>
      </c>
    </row>
    <row r="30" spans="1:7" ht="18" customHeight="1">
      <c r="A30" s="29"/>
      <c r="B30" s="30"/>
      <c r="C30" s="31"/>
      <c r="D30" s="32"/>
      <c r="E30" s="32"/>
      <c r="F30" s="33" t="str">
        <f t="shared" si="0"/>
        <v/>
      </c>
      <c r="G30" s="34" t="str">
        <f t="shared" si="1"/>
        <v/>
      </c>
    </row>
    <row r="31" spans="1:7" ht="18" customHeight="1">
      <c r="A31" s="29"/>
      <c r="B31" s="30"/>
      <c r="C31" s="31"/>
      <c r="D31" s="32"/>
      <c r="E31" s="32"/>
      <c r="F31" s="33" t="str">
        <f t="shared" si="0"/>
        <v/>
      </c>
      <c r="G31" s="34" t="str">
        <f t="shared" si="1"/>
        <v/>
      </c>
    </row>
    <row r="32" spans="1:7" ht="18" customHeight="1">
      <c r="A32" s="29"/>
      <c r="B32" s="30"/>
      <c r="C32" s="31"/>
      <c r="D32" s="32"/>
      <c r="E32" s="32"/>
      <c r="F32" s="33" t="str">
        <f t="shared" si="0"/>
        <v/>
      </c>
      <c r="G32" s="34" t="str">
        <f t="shared" si="1"/>
        <v/>
      </c>
    </row>
    <row r="33" spans="1:7" ht="18" customHeight="1">
      <c r="A33" s="29"/>
      <c r="B33" s="30"/>
      <c r="C33" s="31"/>
      <c r="D33" s="32"/>
      <c r="E33" s="32"/>
      <c r="F33" s="33" t="str">
        <f t="shared" si="0"/>
        <v/>
      </c>
      <c r="G33" s="34" t="str">
        <f t="shared" si="1"/>
        <v/>
      </c>
    </row>
    <row r="34" spans="1:7" ht="18" customHeight="1">
      <c r="A34" s="29"/>
      <c r="B34" s="30"/>
      <c r="C34" s="31"/>
      <c r="D34" s="32"/>
      <c r="E34" s="32"/>
      <c r="F34" s="33" t="str">
        <f t="shared" si="0"/>
        <v/>
      </c>
      <c r="G34" s="34" t="str">
        <f t="shared" si="1"/>
        <v/>
      </c>
    </row>
    <row r="35" spans="1:7" ht="18" customHeight="1">
      <c r="A35" s="29"/>
      <c r="B35" s="30"/>
      <c r="C35" s="31"/>
      <c r="D35" s="32"/>
      <c r="E35" s="32"/>
      <c r="F35" s="33" t="str">
        <f t="shared" si="0"/>
        <v/>
      </c>
      <c r="G35" s="34" t="str">
        <f t="shared" si="1"/>
        <v/>
      </c>
    </row>
    <row r="36" spans="1:7" ht="4.5" customHeight="1">
      <c r="A36" s="7"/>
      <c r="B36" s="7"/>
      <c r="C36" s="7"/>
      <c r="D36" s="7"/>
      <c r="E36" s="7"/>
      <c r="F36" s="7"/>
      <c r="G36" s="7"/>
    </row>
    <row r="37" spans="1:7" ht="21.75" customHeight="1">
      <c r="A37" s="6" t="str">
        <f>TEXT(B2,"0")&amp;"年　1月　合計"</f>
        <v>2026年　1月　合計</v>
      </c>
      <c r="B37" s="6"/>
      <c r="C37" s="6"/>
      <c r="D37" s="35">
        <f>IFERROR(SUM(D6:D35),0)</f>
        <v>50000</v>
      </c>
      <c r="E37" s="35">
        <f>IFERROR(SUM(E6:E35),0)</f>
        <v>2740</v>
      </c>
      <c r="F37" s="36"/>
      <c r="G37" s="36"/>
    </row>
    <row r="38" spans="1:7" ht="21.75" customHeight="1">
      <c r="A38" s="5" t="s">
        <v>63</v>
      </c>
      <c r="B38" s="5"/>
      <c r="C38" s="5"/>
      <c r="D38" s="26"/>
      <c r="E38" s="26"/>
      <c r="F38" s="37">
        <f>IF(COUNTA(D6:E35)=0,F5,LOOKUP(2,1/(F6:F35&lt;&gt;""),F6:F35))</f>
        <v>67260</v>
      </c>
      <c r="G38" s="26"/>
    </row>
    <row r="40" spans="1:7" ht="14.5">
      <c r="A40" s="4" t="s">
        <v>64</v>
      </c>
      <c r="B40" s="4"/>
      <c r="C40" s="4"/>
      <c r="D40" s="4"/>
      <c r="E40" s="4"/>
      <c r="F40" s="4"/>
      <c r="G40" s="4"/>
    </row>
    <row r="41" spans="1:7" ht="15" customHeight="1">
      <c r="A41" s="3" t="s">
        <v>65</v>
      </c>
      <c r="B41" s="3"/>
      <c r="C41" s="2" t="s">
        <v>66</v>
      </c>
      <c r="D41" s="2"/>
      <c r="E41" s="2"/>
      <c r="F41" s="2"/>
      <c r="G41" s="2"/>
    </row>
    <row r="42" spans="1:7" ht="15" customHeight="1">
      <c r="A42" s="3" t="s">
        <v>67</v>
      </c>
      <c r="B42" s="3"/>
      <c r="C42" s="2" t="s">
        <v>68</v>
      </c>
      <c r="D42" s="2"/>
      <c r="E42" s="2"/>
      <c r="F42" s="2"/>
      <c r="G42" s="2"/>
    </row>
    <row r="43" spans="1:7" ht="15" customHeight="1">
      <c r="A43" s="3" t="s">
        <v>69</v>
      </c>
      <c r="B43" s="3"/>
      <c r="C43" s="2" t="s">
        <v>70</v>
      </c>
      <c r="D43" s="2"/>
      <c r="E43" s="2"/>
      <c r="F43" s="2"/>
      <c r="G43" s="2"/>
    </row>
    <row r="44" spans="1:7" ht="15" customHeight="1">
      <c r="A44" s="3" t="s">
        <v>71</v>
      </c>
      <c r="B44" s="3"/>
      <c r="C44" s="1" t="s">
        <v>72</v>
      </c>
      <c r="D44" s="1"/>
      <c r="E44" s="1"/>
      <c r="F44" s="1"/>
      <c r="G44" s="1"/>
    </row>
    <row r="45" spans="1:7" ht="15" customHeight="1">
      <c r="A45" s="3" t="s">
        <v>73</v>
      </c>
      <c r="B45" s="3"/>
      <c r="C45" s="2" t="s">
        <v>74</v>
      </c>
      <c r="D45" s="2"/>
      <c r="E45" s="2"/>
      <c r="F45" s="2"/>
      <c r="G45" s="2"/>
    </row>
    <row r="46" spans="1:7" ht="15" customHeight="1">
      <c r="A46" s="3" t="s">
        <v>75</v>
      </c>
      <c r="B46" s="3"/>
      <c r="C46" s="2" t="s">
        <v>76</v>
      </c>
      <c r="D46" s="2"/>
      <c r="E46" s="2"/>
      <c r="F46" s="2"/>
      <c r="G46" s="2"/>
    </row>
  </sheetData>
  <mergeCells count="18">
    <mergeCell ref="A46:B46"/>
    <mergeCell ref="C46:G46"/>
    <mergeCell ref="A43:B43"/>
    <mergeCell ref="C43:G43"/>
    <mergeCell ref="A44:B44"/>
    <mergeCell ref="C44:G44"/>
    <mergeCell ref="A45:B45"/>
    <mergeCell ref="C45:G45"/>
    <mergeCell ref="A40:G40"/>
    <mergeCell ref="A41:B41"/>
    <mergeCell ref="C41:G41"/>
    <mergeCell ref="A42:B42"/>
    <mergeCell ref="C42:G42"/>
    <mergeCell ref="A1:G1"/>
    <mergeCell ref="C2:G2"/>
    <mergeCell ref="A36:G36"/>
    <mergeCell ref="A37:C37"/>
    <mergeCell ref="A38:C38"/>
  </mergeCells>
  <phoneticPr fontId="31"/>
  <conditionalFormatting sqref="A6:G35">
    <cfRule type="expression" dxfId="24" priority="3">
      <formula>$G6&lt;&gt;""</formula>
    </cfRule>
  </conditionalFormatting>
  <conditionalFormatting sqref="F5:F38">
    <cfRule type="cellIs" dxfId="23" priority="2" operator="lessThan">
      <formula>0</formula>
    </cfRule>
  </conditionalFormatting>
  <pageMargins left="0.75" right="0.75" top="1" bottom="1" header="0.511811023622047" footer="0.511811023622047"/>
  <pageSetup paperSize="9" fitToHeight="0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Title="入力エラー" error="リストから選択してください" promptTitle="勘定科目" prompt="▼ をクリックして勘定科目を選択" xr:uid="{00000000-0002-0000-0100-000000000000}">
          <x14:formula1>
            <xm:f>勘定科目リスト!$A$3:$A$20</xm:f>
          </x14:formula1>
          <x14:formula2>
            <xm:f>0</xm:f>
          </x14:formula2>
          <xm:sqref>C6:C35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46"/>
  <sheetViews>
    <sheetView zoomScaleNormal="100" workbookViewId="0">
      <pane ySplit="4" topLeftCell="A5" activePane="bottomLeft" state="frozen"/>
      <selection pane="bottomLeft"/>
    </sheetView>
  </sheetViews>
  <sheetFormatPr defaultColWidth="8.6328125" defaultRowHeight="15" customHeight="1"/>
  <cols>
    <col min="1" max="1" width="10" customWidth="1"/>
    <col min="2" max="2" width="30" customWidth="1"/>
    <col min="3" max="3" width="16" customWidth="1"/>
    <col min="4" max="5" width="13" customWidth="1"/>
    <col min="6" max="6" width="14" customWidth="1"/>
    <col min="7" max="7" width="24" customWidth="1"/>
  </cols>
  <sheetData>
    <row r="1" spans="1:7" ht="33.75" customHeight="1">
      <c r="A1" s="9" t="s">
        <v>77</v>
      </c>
      <c r="B1" s="9"/>
      <c r="C1" s="9"/>
      <c r="D1" s="9"/>
      <c r="E1" s="9"/>
      <c r="F1" s="9"/>
      <c r="G1" s="9"/>
    </row>
    <row r="2" spans="1:7" ht="19.5" customHeight="1">
      <c r="A2" s="22" t="s">
        <v>41</v>
      </c>
      <c r="B2" s="38">
        <f>'1月'!B2</f>
        <v>2026</v>
      </c>
      <c r="C2" s="8" t="s">
        <v>78</v>
      </c>
      <c r="D2" s="8"/>
      <c r="E2" s="8"/>
      <c r="F2" s="8"/>
      <c r="G2" s="8"/>
    </row>
    <row r="3" spans="1:7" ht="6" customHeight="1"/>
    <row r="4" spans="1:7" ht="21.75" customHeight="1">
      <c r="A4" s="24" t="s">
        <v>43</v>
      </c>
      <c r="B4" s="24" t="s">
        <v>44</v>
      </c>
      <c r="C4" s="24" t="s">
        <v>45</v>
      </c>
      <c r="D4" s="24" t="s">
        <v>46</v>
      </c>
      <c r="E4" s="24" t="s">
        <v>47</v>
      </c>
      <c r="F4" s="24" t="s">
        <v>48</v>
      </c>
      <c r="G4" s="24" t="s">
        <v>49</v>
      </c>
    </row>
    <row r="5" spans="1:7" ht="21.75" customHeight="1">
      <c r="A5" s="25">
        <f>DATE(B2,2,1)</f>
        <v>46054</v>
      </c>
      <c r="B5" s="18" t="s">
        <v>50</v>
      </c>
      <c r="C5" s="26"/>
      <c r="D5" s="39">
        <f>'1月'!F38</f>
        <v>67260</v>
      </c>
      <c r="E5" s="26"/>
      <c r="F5" s="28">
        <f>D5</f>
        <v>67260</v>
      </c>
      <c r="G5" s="26"/>
    </row>
    <row r="6" spans="1:7" ht="18" customHeight="1">
      <c r="A6" s="29"/>
      <c r="B6" s="30"/>
      <c r="C6" s="40"/>
      <c r="D6" s="32"/>
      <c r="E6" s="32"/>
      <c r="F6" s="33" t="str">
        <f t="shared" ref="F6:F35" si="0">IF(AND(D6="",E6=""),"",F5+IF(D6="",0,D6)-IF(E6="",0,E6))</f>
        <v/>
      </c>
      <c r="G6" s="34" t="str">
        <f t="shared" ref="G6:G35" si="1">IF(AND(D6&lt;&gt;"",E6&lt;&gt;""),"⚠ 入金と出金を同時入力しています","")</f>
        <v/>
      </c>
    </row>
    <row r="7" spans="1:7" ht="18" customHeight="1">
      <c r="A7" s="29"/>
      <c r="B7" s="30"/>
      <c r="C7" s="40"/>
      <c r="D7" s="32"/>
      <c r="E7" s="32"/>
      <c r="F7" s="33" t="str">
        <f t="shared" si="0"/>
        <v/>
      </c>
      <c r="G7" s="34" t="str">
        <f t="shared" si="1"/>
        <v/>
      </c>
    </row>
    <row r="8" spans="1:7" ht="18" customHeight="1">
      <c r="A8" s="29"/>
      <c r="B8" s="30"/>
      <c r="C8" s="40"/>
      <c r="D8" s="32"/>
      <c r="E8" s="32"/>
      <c r="F8" s="33" t="str">
        <f t="shared" si="0"/>
        <v/>
      </c>
      <c r="G8" s="34" t="str">
        <f t="shared" si="1"/>
        <v/>
      </c>
    </row>
    <row r="9" spans="1:7" ht="18" customHeight="1">
      <c r="A9" s="29"/>
      <c r="B9" s="30"/>
      <c r="C9" s="40"/>
      <c r="D9" s="32"/>
      <c r="E9" s="32"/>
      <c r="F9" s="33" t="str">
        <f t="shared" si="0"/>
        <v/>
      </c>
      <c r="G9" s="34" t="str">
        <f t="shared" si="1"/>
        <v/>
      </c>
    </row>
    <row r="10" spans="1:7" ht="18" customHeight="1">
      <c r="A10" s="29"/>
      <c r="B10" s="30"/>
      <c r="C10" s="40"/>
      <c r="D10" s="32"/>
      <c r="E10" s="32"/>
      <c r="F10" s="33" t="str">
        <f t="shared" si="0"/>
        <v/>
      </c>
      <c r="G10" s="34" t="str">
        <f t="shared" si="1"/>
        <v/>
      </c>
    </row>
    <row r="11" spans="1:7" ht="18" customHeight="1">
      <c r="A11" s="29"/>
      <c r="B11" s="30"/>
      <c r="C11" s="40"/>
      <c r="D11" s="32"/>
      <c r="E11" s="32"/>
      <c r="F11" s="33" t="str">
        <f t="shared" si="0"/>
        <v/>
      </c>
      <c r="G11" s="34" t="str">
        <f t="shared" si="1"/>
        <v/>
      </c>
    </row>
    <row r="12" spans="1:7" ht="18" customHeight="1">
      <c r="A12" s="29"/>
      <c r="B12" s="30"/>
      <c r="C12" s="40"/>
      <c r="D12" s="32"/>
      <c r="E12" s="32"/>
      <c r="F12" s="33" t="str">
        <f t="shared" si="0"/>
        <v/>
      </c>
      <c r="G12" s="34" t="str">
        <f t="shared" si="1"/>
        <v/>
      </c>
    </row>
    <row r="13" spans="1:7" ht="18" customHeight="1">
      <c r="A13" s="29"/>
      <c r="B13" s="30"/>
      <c r="C13" s="40"/>
      <c r="D13" s="32"/>
      <c r="E13" s="32"/>
      <c r="F13" s="33" t="str">
        <f t="shared" si="0"/>
        <v/>
      </c>
      <c r="G13" s="34" t="str">
        <f t="shared" si="1"/>
        <v/>
      </c>
    </row>
    <row r="14" spans="1:7" ht="18" customHeight="1">
      <c r="A14" s="29"/>
      <c r="B14" s="30"/>
      <c r="C14" s="40"/>
      <c r="D14" s="32"/>
      <c r="E14" s="32"/>
      <c r="F14" s="33" t="str">
        <f t="shared" si="0"/>
        <v/>
      </c>
      <c r="G14" s="34" t="str">
        <f t="shared" si="1"/>
        <v/>
      </c>
    </row>
    <row r="15" spans="1:7" ht="18" customHeight="1">
      <c r="A15" s="29"/>
      <c r="B15" s="30"/>
      <c r="C15" s="40"/>
      <c r="D15" s="32"/>
      <c r="E15" s="32"/>
      <c r="F15" s="33" t="str">
        <f t="shared" si="0"/>
        <v/>
      </c>
      <c r="G15" s="34" t="str">
        <f t="shared" si="1"/>
        <v/>
      </c>
    </row>
    <row r="16" spans="1:7" ht="18" customHeight="1">
      <c r="A16" s="29"/>
      <c r="B16" s="30"/>
      <c r="C16" s="40"/>
      <c r="D16" s="32"/>
      <c r="E16" s="32"/>
      <c r="F16" s="33" t="str">
        <f t="shared" si="0"/>
        <v/>
      </c>
      <c r="G16" s="34" t="str">
        <f t="shared" si="1"/>
        <v/>
      </c>
    </row>
    <row r="17" spans="1:7" ht="18" customHeight="1">
      <c r="A17" s="29"/>
      <c r="B17" s="30"/>
      <c r="C17" s="40"/>
      <c r="D17" s="32"/>
      <c r="E17" s="32"/>
      <c r="F17" s="33" t="str">
        <f t="shared" si="0"/>
        <v/>
      </c>
      <c r="G17" s="34" t="str">
        <f t="shared" si="1"/>
        <v/>
      </c>
    </row>
    <row r="18" spans="1:7" ht="18" customHeight="1">
      <c r="A18" s="29"/>
      <c r="B18" s="30"/>
      <c r="C18" s="40"/>
      <c r="D18" s="32"/>
      <c r="E18" s="32"/>
      <c r="F18" s="33" t="str">
        <f t="shared" si="0"/>
        <v/>
      </c>
      <c r="G18" s="34" t="str">
        <f t="shared" si="1"/>
        <v/>
      </c>
    </row>
    <row r="19" spans="1:7" ht="18" customHeight="1">
      <c r="A19" s="29"/>
      <c r="B19" s="30"/>
      <c r="C19" s="40"/>
      <c r="D19" s="32"/>
      <c r="E19" s="32"/>
      <c r="F19" s="33" t="str">
        <f t="shared" si="0"/>
        <v/>
      </c>
      <c r="G19" s="34" t="str">
        <f t="shared" si="1"/>
        <v/>
      </c>
    </row>
    <row r="20" spans="1:7" ht="18" customHeight="1">
      <c r="A20" s="29"/>
      <c r="B20" s="30"/>
      <c r="C20" s="40"/>
      <c r="D20" s="32"/>
      <c r="E20" s="32"/>
      <c r="F20" s="33" t="str">
        <f t="shared" si="0"/>
        <v/>
      </c>
      <c r="G20" s="34" t="str">
        <f t="shared" si="1"/>
        <v/>
      </c>
    </row>
    <row r="21" spans="1:7" ht="18" customHeight="1">
      <c r="A21" s="29"/>
      <c r="B21" s="30"/>
      <c r="C21" s="40"/>
      <c r="D21" s="32"/>
      <c r="E21" s="32"/>
      <c r="F21" s="33" t="str">
        <f t="shared" si="0"/>
        <v/>
      </c>
      <c r="G21" s="34" t="str">
        <f t="shared" si="1"/>
        <v/>
      </c>
    </row>
    <row r="22" spans="1:7" ht="18" customHeight="1">
      <c r="A22" s="29"/>
      <c r="B22" s="30"/>
      <c r="C22" s="40"/>
      <c r="D22" s="32"/>
      <c r="E22" s="32"/>
      <c r="F22" s="33" t="str">
        <f t="shared" si="0"/>
        <v/>
      </c>
      <c r="G22" s="34" t="str">
        <f t="shared" si="1"/>
        <v/>
      </c>
    </row>
    <row r="23" spans="1:7" ht="18" customHeight="1">
      <c r="A23" s="29"/>
      <c r="B23" s="30"/>
      <c r="C23" s="40"/>
      <c r="D23" s="32"/>
      <c r="E23" s="32"/>
      <c r="F23" s="33" t="str">
        <f t="shared" si="0"/>
        <v/>
      </c>
      <c r="G23" s="34" t="str">
        <f t="shared" si="1"/>
        <v/>
      </c>
    </row>
    <row r="24" spans="1:7" ht="18" customHeight="1">
      <c r="A24" s="29"/>
      <c r="B24" s="30"/>
      <c r="C24" s="40"/>
      <c r="D24" s="32"/>
      <c r="E24" s="32"/>
      <c r="F24" s="33" t="str">
        <f t="shared" si="0"/>
        <v/>
      </c>
      <c r="G24" s="34" t="str">
        <f t="shared" si="1"/>
        <v/>
      </c>
    </row>
    <row r="25" spans="1:7" ht="18" customHeight="1">
      <c r="A25" s="29"/>
      <c r="B25" s="30"/>
      <c r="C25" s="40"/>
      <c r="D25" s="32"/>
      <c r="E25" s="32"/>
      <c r="F25" s="33" t="str">
        <f t="shared" si="0"/>
        <v/>
      </c>
      <c r="G25" s="34" t="str">
        <f t="shared" si="1"/>
        <v/>
      </c>
    </row>
    <row r="26" spans="1:7" ht="18" customHeight="1">
      <c r="A26" s="29"/>
      <c r="B26" s="30"/>
      <c r="C26" s="40"/>
      <c r="D26" s="32"/>
      <c r="E26" s="32"/>
      <c r="F26" s="33" t="str">
        <f t="shared" si="0"/>
        <v/>
      </c>
      <c r="G26" s="34" t="str">
        <f t="shared" si="1"/>
        <v/>
      </c>
    </row>
    <row r="27" spans="1:7" ht="18" customHeight="1">
      <c r="A27" s="29"/>
      <c r="B27" s="30"/>
      <c r="C27" s="40"/>
      <c r="D27" s="32"/>
      <c r="E27" s="32"/>
      <c r="F27" s="33" t="str">
        <f t="shared" si="0"/>
        <v/>
      </c>
      <c r="G27" s="34" t="str">
        <f t="shared" si="1"/>
        <v/>
      </c>
    </row>
    <row r="28" spans="1:7" ht="18" customHeight="1">
      <c r="A28" s="29"/>
      <c r="B28" s="30"/>
      <c r="C28" s="40"/>
      <c r="D28" s="32"/>
      <c r="E28" s="32"/>
      <c r="F28" s="33" t="str">
        <f t="shared" si="0"/>
        <v/>
      </c>
      <c r="G28" s="34" t="str">
        <f t="shared" si="1"/>
        <v/>
      </c>
    </row>
    <row r="29" spans="1:7" ht="18" customHeight="1">
      <c r="A29" s="29"/>
      <c r="B29" s="30"/>
      <c r="C29" s="40"/>
      <c r="D29" s="32"/>
      <c r="E29" s="32"/>
      <c r="F29" s="33" t="str">
        <f t="shared" si="0"/>
        <v/>
      </c>
      <c r="G29" s="34" t="str">
        <f t="shared" si="1"/>
        <v/>
      </c>
    </row>
    <row r="30" spans="1:7" ht="18" customHeight="1">
      <c r="A30" s="29"/>
      <c r="B30" s="30"/>
      <c r="C30" s="40"/>
      <c r="D30" s="32"/>
      <c r="E30" s="32"/>
      <c r="F30" s="33" t="str">
        <f t="shared" si="0"/>
        <v/>
      </c>
      <c r="G30" s="34" t="str">
        <f t="shared" si="1"/>
        <v/>
      </c>
    </row>
    <row r="31" spans="1:7" ht="18" customHeight="1">
      <c r="A31" s="29"/>
      <c r="B31" s="30"/>
      <c r="C31" s="40"/>
      <c r="D31" s="32"/>
      <c r="E31" s="32"/>
      <c r="F31" s="33" t="str">
        <f t="shared" si="0"/>
        <v/>
      </c>
      <c r="G31" s="34" t="str">
        <f t="shared" si="1"/>
        <v/>
      </c>
    </row>
    <row r="32" spans="1:7" ht="18" customHeight="1">
      <c r="A32" s="29"/>
      <c r="B32" s="30"/>
      <c r="C32" s="40"/>
      <c r="D32" s="32"/>
      <c r="E32" s="32"/>
      <c r="F32" s="33" t="str">
        <f t="shared" si="0"/>
        <v/>
      </c>
      <c r="G32" s="34" t="str">
        <f t="shared" si="1"/>
        <v/>
      </c>
    </row>
    <row r="33" spans="1:7" ht="18" customHeight="1">
      <c r="A33" s="29"/>
      <c r="B33" s="30"/>
      <c r="C33" s="40"/>
      <c r="D33" s="32"/>
      <c r="E33" s="32"/>
      <c r="F33" s="33" t="str">
        <f t="shared" si="0"/>
        <v/>
      </c>
      <c r="G33" s="34" t="str">
        <f t="shared" si="1"/>
        <v/>
      </c>
    </row>
    <row r="34" spans="1:7" ht="18" customHeight="1">
      <c r="A34" s="29"/>
      <c r="B34" s="30"/>
      <c r="C34" s="40"/>
      <c r="D34" s="32"/>
      <c r="E34" s="32"/>
      <c r="F34" s="33" t="str">
        <f t="shared" si="0"/>
        <v/>
      </c>
      <c r="G34" s="34" t="str">
        <f t="shared" si="1"/>
        <v/>
      </c>
    </row>
    <row r="35" spans="1:7" ht="18" customHeight="1">
      <c r="A35" s="29"/>
      <c r="B35" s="30"/>
      <c r="C35" s="40"/>
      <c r="D35" s="32"/>
      <c r="E35" s="32"/>
      <c r="F35" s="33" t="str">
        <f t="shared" si="0"/>
        <v/>
      </c>
      <c r="G35" s="34" t="str">
        <f t="shared" si="1"/>
        <v/>
      </c>
    </row>
    <row r="36" spans="1:7" ht="4.5" customHeight="1">
      <c r="A36" s="7"/>
      <c r="B36" s="7"/>
      <c r="C36" s="7"/>
      <c r="D36" s="7"/>
      <c r="E36" s="7"/>
      <c r="F36" s="7"/>
      <c r="G36" s="7"/>
    </row>
    <row r="37" spans="1:7" ht="21.75" customHeight="1">
      <c r="A37" s="6" t="str">
        <f>TEXT(B2,"0")&amp;"年　2月　合計"</f>
        <v>2026年　2月　合計</v>
      </c>
      <c r="B37" s="6"/>
      <c r="C37" s="6"/>
      <c r="D37" s="35">
        <f>IFERROR(SUM(D6:D35),0)</f>
        <v>0</v>
      </c>
      <c r="E37" s="35">
        <f>IFERROR(SUM(E6:E35),0)</f>
        <v>0</v>
      </c>
      <c r="F37" s="36"/>
      <c r="G37" s="36"/>
    </row>
    <row r="38" spans="1:7" ht="21.75" customHeight="1">
      <c r="A38" s="5" t="s">
        <v>63</v>
      </c>
      <c r="B38" s="5"/>
      <c r="C38" s="5"/>
      <c r="D38" s="26"/>
      <c r="E38" s="26"/>
      <c r="F38" s="37">
        <f>IF(COUNTA(D6:E35)=0,F5,LOOKUP(2,1/(F6:F35&lt;&gt;""),F6:F35))</f>
        <v>67260</v>
      </c>
      <c r="G38" s="26"/>
    </row>
    <row r="40" spans="1:7" ht="14.5">
      <c r="A40" s="4" t="s">
        <v>64</v>
      </c>
      <c r="B40" s="4"/>
      <c r="C40" s="4"/>
      <c r="D40" s="4"/>
      <c r="E40" s="4"/>
      <c r="F40" s="4"/>
      <c r="G40" s="4"/>
    </row>
    <row r="41" spans="1:7" ht="15" customHeight="1">
      <c r="A41" s="3" t="s">
        <v>65</v>
      </c>
      <c r="B41" s="3"/>
      <c r="C41" s="2" t="s">
        <v>66</v>
      </c>
      <c r="D41" s="2"/>
      <c r="E41" s="2"/>
      <c r="F41" s="2"/>
      <c r="G41" s="2"/>
    </row>
    <row r="42" spans="1:7" ht="15" customHeight="1">
      <c r="A42" s="3" t="s">
        <v>67</v>
      </c>
      <c r="B42" s="3"/>
      <c r="C42" s="2" t="s">
        <v>68</v>
      </c>
      <c r="D42" s="2"/>
      <c r="E42" s="2"/>
      <c r="F42" s="2"/>
      <c r="G42" s="2"/>
    </row>
    <row r="43" spans="1:7" ht="15" customHeight="1">
      <c r="A43" s="3" t="s">
        <v>69</v>
      </c>
      <c r="B43" s="3"/>
      <c r="C43" s="2" t="s">
        <v>70</v>
      </c>
      <c r="D43" s="2"/>
      <c r="E43" s="2"/>
      <c r="F43" s="2"/>
      <c r="G43" s="2"/>
    </row>
    <row r="44" spans="1:7" ht="15" customHeight="1">
      <c r="A44" s="3" t="s">
        <v>71</v>
      </c>
      <c r="B44" s="3"/>
      <c r="C44" s="1" t="s">
        <v>72</v>
      </c>
      <c r="D44" s="1"/>
      <c r="E44" s="1"/>
      <c r="F44" s="1"/>
      <c r="G44" s="1"/>
    </row>
    <row r="45" spans="1:7" ht="15" customHeight="1">
      <c r="A45" s="3" t="s">
        <v>73</v>
      </c>
      <c r="B45" s="3"/>
      <c r="C45" s="2" t="s">
        <v>74</v>
      </c>
      <c r="D45" s="2"/>
      <c r="E45" s="2"/>
      <c r="F45" s="2"/>
      <c r="G45" s="2"/>
    </row>
    <row r="46" spans="1:7" ht="15" customHeight="1">
      <c r="A46" s="3" t="s">
        <v>75</v>
      </c>
      <c r="B46" s="3"/>
      <c r="C46" s="2" t="s">
        <v>76</v>
      </c>
      <c r="D46" s="2"/>
      <c r="E46" s="2"/>
      <c r="F46" s="2"/>
      <c r="G46" s="2"/>
    </row>
  </sheetData>
  <mergeCells count="18">
    <mergeCell ref="A46:B46"/>
    <mergeCell ref="C46:G46"/>
    <mergeCell ref="A43:B43"/>
    <mergeCell ref="C43:G43"/>
    <mergeCell ref="A44:B44"/>
    <mergeCell ref="C44:G44"/>
    <mergeCell ref="A45:B45"/>
    <mergeCell ref="C45:G45"/>
    <mergeCell ref="A40:G40"/>
    <mergeCell ref="A41:B41"/>
    <mergeCell ref="C41:G41"/>
    <mergeCell ref="A42:B42"/>
    <mergeCell ref="C42:G42"/>
    <mergeCell ref="A1:G1"/>
    <mergeCell ref="C2:G2"/>
    <mergeCell ref="A36:G36"/>
    <mergeCell ref="A37:C37"/>
    <mergeCell ref="A38:C38"/>
  </mergeCells>
  <phoneticPr fontId="31"/>
  <conditionalFormatting sqref="A6:G35">
    <cfRule type="expression" dxfId="22" priority="3">
      <formula>$G6&lt;&gt;""</formula>
    </cfRule>
  </conditionalFormatting>
  <conditionalFormatting sqref="F5:F38">
    <cfRule type="cellIs" dxfId="21" priority="2" operator="lessThan">
      <formula>0</formula>
    </cfRule>
  </conditionalFormatting>
  <pageMargins left="0.75" right="0.75" top="1" bottom="1" header="0.511811023622047" footer="0.511811023622047"/>
  <pageSetup paperSize="9" fitToHeight="0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Title="入力エラー" error="リストから選択してください" promptTitle="勘定科目" prompt="▼ をクリックして勘定科目を選択" xr:uid="{00000000-0002-0000-0200-000000000000}">
          <x14:formula1>
            <xm:f>勘定科目リスト!$A$3:$A$20</xm:f>
          </x14:formula1>
          <x14:formula2>
            <xm:f>0</xm:f>
          </x14:formula2>
          <xm:sqref>C6:C35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6"/>
  <sheetViews>
    <sheetView zoomScaleNormal="100" workbookViewId="0">
      <pane ySplit="4" topLeftCell="A5" activePane="bottomLeft" state="frozen"/>
      <selection pane="bottomLeft"/>
    </sheetView>
  </sheetViews>
  <sheetFormatPr defaultColWidth="8.6328125" defaultRowHeight="15" customHeight="1"/>
  <cols>
    <col min="1" max="1" width="10" customWidth="1"/>
    <col min="2" max="2" width="30" customWidth="1"/>
    <col min="3" max="3" width="16" customWidth="1"/>
    <col min="4" max="5" width="13" customWidth="1"/>
    <col min="6" max="6" width="14" customWidth="1"/>
    <col min="7" max="7" width="24" customWidth="1"/>
  </cols>
  <sheetData>
    <row r="1" spans="1:7" ht="33.75" customHeight="1">
      <c r="A1" s="9" t="s">
        <v>79</v>
      </c>
      <c r="B1" s="9"/>
      <c r="C1" s="9"/>
      <c r="D1" s="9"/>
      <c r="E1" s="9"/>
      <c r="F1" s="9"/>
      <c r="G1" s="9"/>
    </row>
    <row r="2" spans="1:7" ht="19.5" customHeight="1">
      <c r="A2" s="22" t="s">
        <v>41</v>
      </c>
      <c r="B2" s="38">
        <f>'1月'!B2</f>
        <v>2026</v>
      </c>
      <c r="C2" s="8" t="s">
        <v>78</v>
      </c>
      <c r="D2" s="8"/>
      <c r="E2" s="8"/>
      <c r="F2" s="8"/>
      <c r="G2" s="8"/>
    </row>
    <row r="3" spans="1:7" ht="6" customHeight="1"/>
    <row r="4" spans="1:7" ht="21.75" customHeight="1">
      <c r="A4" s="24" t="s">
        <v>43</v>
      </c>
      <c r="B4" s="24" t="s">
        <v>44</v>
      </c>
      <c r="C4" s="24" t="s">
        <v>45</v>
      </c>
      <c r="D4" s="24" t="s">
        <v>46</v>
      </c>
      <c r="E4" s="24" t="s">
        <v>47</v>
      </c>
      <c r="F4" s="24" t="s">
        <v>48</v>
      </c>
      <c r="G4" s="24" t="s">
        <v>49</v>
      </c>
    </row>
    <row r="5" spans="1:7" ht="21.75" customHeight="1">
      <c r="A5" s="25">
        <f>DATE(B2,3,1)</f>
        <v>46082</v>
      </c>
      <c r="B5" s="18" t="s">
        <v>50</v>
      </c>
      <c r="C5" s="26"/>
      <c r="D5" s="39">
        <f>'2月'!F38</f>
        <v>67260</v>
      </c>
      <c r="E5" s="26"/>
      <c r="F5" s="28">
        <f>D5</f>
        <v>67260</v>
      </c>
      <c r="G5" s="26"/>
    </row>
    <row r="6" spans="1:7" ht="18" customHeight="1">
      <c r="A6" s="29"/>
      <c r="B6" s="30"/>
      <c r="C6" s="40"/>
      <c r="D6" s="32"/>
      <c r="E6" s="32"/>
      <c r="F6" s="33" t="str">
        <f t="shared" ref="F6:F35" si="0">IF(AND(D6="",E6=""),"",F5+IF(D6="",0,D6)-IF(E6="",0,E6))</f>
        <v/>
      </c>
      <c r="G6" s="34" t="str">
        <f t="shared" ref="G6:G35" si="1">IF(AND(D6&lt;&gt;"",E6&lt;&gt;""),"⚠ 入金と出金を同時入力しています","")</f>
        <v/>
      </c>
    </row>
    <row r="7" spans="1:7" ht="18" customHeight="1">
      <c r="A7" s="29"/>
      <c r="B7" s="30"/>
      <c r="C7" s="40"/>
      <c r="D7" s="32"/>
      <c r="E7" s="32"/>
      <c r="F7" s="33" t="str">
        <f t="shared" si="0"/>
        <v/>
      </c>
      <c r="G7" s="34" t="str">
        <f t="shared" si="1"/>
        <v/>
      </c>
    </row>
    <row r="8" spans="1:7" ht="18" customHeight="1">
      <c r="A8" s="29"/>
      <c r="B8" s="30"/>
      <c r="C8" s="40"/>
      <c r="D8" s="32"/>
      <c r="E8" s="32"/>
      <c r="F8" s="33" t="str">
        <f t="shared" si="0"/>
        <v/>
      </c>
      <c r="G8" s="34" t="str">
        <f t="shared" si="1"/>
        <v/>
      </c>
    </row>
    <row r="9" spans="1:7" ht="18" customHeight="1">
      <c r="A9" s="29"/>
      <c r="B9" s="30"/>
      <c r="C9" s="40"/>
      <c r="D9" s="32"/>
      <c r="E9" s="32"/>
      <c r="F9" s="33" t="str">
        <f t="shared" si="0"/>
        <v/>
      </c>
      <c r="G9" s="34" t="str">
        <f t="shared" si="1"/>
        <v/>
      </c>
    </row>
    <row r="10" spans="1:7" ht="18" customHeight="1">
      <c r="A10" s="29"/>
      <c r="B10" s="30"/>
      <c r="C10" s="40"/>
      <c r="D10" s="32"/>
      <c r="E10" s="32"/>
      <c r="F10" s="33" t="str">
        <f t="shared" si="0"/>
        <v/>
      </c>
      <c r="G10" s="34" t="str">
        <f t="shared" si="1"/>
        <v/>
      </c>
    </row>
    <row r="11" spans="1:7" ht="18" customHeight="1">
      <c r="A11" s="29"/>
      <c r="B11" s="30"/>
      <c r="C11" s="40"/>
      <c r="D11" s="32"/>
      <c r="E11" s="32"/>
      <c r="F11" s="33" t="str">
        <f t="shared" si="0"/>
        <v/>
      </c>
      <c r="G11" s="34" t="str">
        <f t="shared" si="1"/>
        <v/>
      </c>
    </row>
    <row r="12" spans="1:7" ht="18" customHeight="1">
      <c r="A12" s="29"/>
      <c r="B12" s="30"/>
      <c r="C12" s="40"/>
      <c r="D12" s="32"/>
      <c r="E12" s="32"/>
      <c r="F12" s="33" t="str">
        <f t="shared" si="0"/>
        <v/>
      </c>
      <c r="G12" s="34" t="str">
        <f t="shared" si="1"/>
        <v/>
      </c>
    </row>
    <row r="13" spans="1:7" ht="18" customHeight="1">
      <c r="A13" s="29"/>
      <c r="B13" s="30"/>
      <c r="C13" s="40"/>
      <c r="D13" s="32"/>
      <c r="E13" s="32"/>
      <c r="F13" s="33" t="str">
        <f t="shared" si="0"/>
        <v/>
      </c>
      <c r="G13" s="34" t="str">
        <f t="shared" si="1"/>
        <v/>
      </c>
    </row>
    <row r="14" spans="1:7" ht="18" customHeight="1">
      <c r="A14" s="29"/>
      <c r="B14" s="30"/>
      <c r="C14" s="40"/>
      <c r="D14" s="32"/>
      <c r="E14" s="32"/>
      <c r="F14" s="33" t="str">
        <f t="shared" si="0"/>
        <v/>
      </c>
      <c r="G14" s="34" t="str">
        <f t="shared" si="1"/>
        <v/>
      </c>
    </row>
    <row r="15" spans="1:7" ht="18" customHeight="1">
      <c r="A15" s="29"/>
      <c r="B15" s="30"/>
      <c r="C15" s="40"/>
      <c r="D15" s="32"/>
      <c r="E15" s="32"/>
      <c r="F15" s="33" t="str">
        <f t="shared" si="0"/>
        <v/>
      </c>
      <c r="G15" s="34" t="str">
        <f t="shared" si="1"/>
        <v/>
      </c>
    </row>
    <row r="16" spans="1:7" ht="18" customHeight="1">
      <c r="A16" s="29"/>
      <c r="B16" s="30"/>
      <c r="C16" s="40"/>
      <c r="D16" s="32"/>
      <c r="E16" s="32"/>
      <c r="F16" s="33" t="str">
        <f t="shared" si="0"/>
        <v/>
      </c>
      <c r="G16" s="34" t="str">
        <f t="shared" si="1"/>
        <v/>
      </c>
    </row>
    <row r="17" spans="1:7" ht="18" customHeight="1">
      <c r="A17" s="29"/>
      <c r="B17" s="30"/>
      <c r="C17" s="40"/>
      <c r="D17" s="32"/>
      <c r="E17" s="32"/>
      <c r="F17" s="33" t="str">
        <f t="shared" si="0"/>
        <v/>
      </c>
      <c r="G17" s="34" t="str">
        <f t="shared" si="1"/>
        <v/>
      </c>
    </row>
    <row r="18" spans="1:7" ht="18" customHeight="1">
      <c r="A18" s="29"/>
      <c r="B18" s="30"/>
      <c r="C18" s="40"/>
      <c r="D18" s="32"/>
      <c r="E18" s="32"/>
      <c r="F18" s="33" t="str">
        <f t="shared" si="0"/>
        <v/>
      </c>
      <c r="G18" s="34" t="str">
        <f t="shared" si="1"/>
        <v/>
      </c>
    </row>
    <row r="19" spans="1:7" ht="18" customHeight="1">
      <c r="A19" s="29"/>
      <c r="B19" s="30"/>
      <c r="C19" s="40"/>
      <c r="D19" s="32"/>
      <c r="E19" s="32"/>
      <c r="F19" s="33" t="str">
        <f t="shared" si="0"/>
        <v/>
      </c>
      <c r="G19" s="34" t="str">
        <f t="shared" si="1"/>
        <v/>
      </c>
    </row>
    <row r="20" spans="1:7" ht="18" customHeight="1">
      <c r="A20" s="29"/>
      <c r="B20" s="30"/>
      <c r="C20" s="40"/>
      <c r="D20" s="32"/>
      <c r="E20" s="32"/>
      <c r="F20" s="33" t="str">
        <f t="shared" si="0"/>
        <v/>
      </c>
      <c r="G20" s="34" t="str">
        <f t="shared" si="1"/>
        <v/>
      </c>
    </row>
    <row r="21" spans="1:7" ht="18" customHeight="1">
      <c r="A21" s="29"/>
      <c r="B21" s="30"/>
      <c r="C21" s="40"/>
      <c r="D21" s="32"/>
      <c r="E21" s="32"/>
      <c r="F21" s="33" t="str">
        <f t="shared" si="0"/>
        <v/>
      </c>
      <c r="G21" s="34" t="str">
        <f t="shared" si="1"/>
        <v/>
      </c>
    </row>
    <row r="22" spans="1:7" ht="18" customHeight="1">
      <c r="A22" s="29"/>
      <c r="B22" s="30"/>
      <c r="C22" s="40"/>
      <c r="D22" s="32"/>
      <c r="E22" s="32"/>
      <c r="F22" s="33" t="str">
        <f t="shared" si="0"/>
        <v/>
      </c>
      <c r="G22" s="34" t="str">
        <f t="shared" si="1"/>
        <v/>
      </c>
    </row>
    <row r="23" spans="1:7" ht="18" customHeight="1">
      <c r="A23" s="29"/>
      <c r="B23" s="30"/>
      <c r="C23" s="40"/>
      <c r="D23" s="32"/>
      <c r="E23" s="32"/>
      <c r="F23" s="33" t="str">
        <f t="shared" si="0"/>
        <v/>
      </c>
      <c r="G23" s="34" t="str">
        <f t="shared" si="1"/>
        <v/>
      </c>
    </row>
    <row r="24" spans="1:7" ht="18" customHeight="1">
      <c r="A24" s="29"/>
      <c r="B24" s="30"/>
      <c r="C24" s="40"/>
      <c r="D24" s="32"/>
      <c r="E24" s="32"/>
      <c r="F24" s="33" t="str">
        <f t="shared" si="0"/>
        <v/>
      </c>
      <c r="G24" s="34" t="str">
        <f t="shared" si="1"/>
        <v/>
      </c>
    </row>
    <row r="25" spans="1:7" ht="18" customHeight="1">
      <c r="A25" s="29"/>
      <c r="B25" s="30"/>
      <c r="C25" s="40"/>
      <c r="D25" s="32"/>
      <c r="E25" s="32"/>
      <c r="F25" s="33" t="str">
        <f t="shared" si="0"/>
        <v/>
      </c>
      <c r="G25" s="34" t="str">
        <f t="shared" si="1"/>
        <v/>
      </c>
    </row>
    <row r="26" spans="1:7" ht="18" customHeight="1">
      <c r="A26" s="29"/>
      <c r="B26" s="30"/>
      <c r="C26" s="40"/>
      <c r="D26" s="32"/>
      <c r="E26" s="32"/>
      <c r="F26" s="33" t="str">
        <f t="shared" si="0"/>
        <v/>
      </c>
      <c r="G26" s="34" t="str">
        <f t="shared" si="1"/>
        <v/>
      </c>
    </row>
    <row r="27" spans="1:7" ht="18" customHeight="1">
      <c r="A27" s="29"/>
      <c r="B27" s="30"/>
      <c r="C27" s="40"/>
      <c r="D27" s="32"/>
      <c r="E27" s="32"/>
      <c r="F27" s="33" t="str">
        <f t="shared" si="0"/>
        <v/>
      </c>
      <c r="G27" s="34" t="str">
        <f t="shared" si="1"/>
        <v/>
      </c>
    </row>
    <row r="28" spans="1:7" ht="18" customHeight="1">
      <c r="A28" s="29"/>
      <c r="B28" s="30"/>
      <c r="C28" s="40"/>
      <c r="D28" s="32"/>
      <c r="E28" s="32"/>
      <c r="F28" s="33" t="str">
        <f t="shared" si="0"/>
        <v/>
      </c>
      <c r="G28" s="34" t="str">
        <f t="shared" si="1"/>
        <v/>
      </c>
    </row>
    <row r="29" spans="1:7" ht="18" customHeight="1">
      <c r="A29" s="29"/>
      <c r="B29" s="30"/>
      <c r="C29" s="40"/>
      <c r="D29" s="32"/>
      <c r="E29" s="32"/>
      <c r="F29" s="33" t="str">
        <f t="shared" si="0"/>
        <v/>
      </c>
      <c r="G29" s="34" t="str">
        <f t="shared" si="1"/>
        <v/>
      </c>
    </row>
    <row r="30" spans="1:7" ht="18" customHeight="1">
      <c r="A30" s="29"/>
      <c r="B30" s="30"/>
      <c r="C30" s="40"/>
      <c r="D30" s="32"/>
      <c r="E30" s="32"/>
      <c r="F30" s="33" t="str">
        <f t="shared" si="0"/>
        <v/>
      </c>
      <c r="G30" s="34" t="str">
        <f t="shared" si="1"/>
        <v/>
      </c>
    </row>
    <row r="31" spans="1:7" ht="18" customHeight="1">
      <c r="A31" s="29"/>
      <c r="B31" s="30"/>
      <c r="C31" s="40"/>
      <c r="D31" s="32"/>
      <c r="E31" s="32"/>
      <c r="F31" s="33" t="str">
        <f t="shared" si="0"/>
        <v/>
      </c>
      <c r="G31" s="34" t="str">
        <f t="shared" si="1"/>
        <v/>
      </c>
    </row>
    <row r="32" spans="1:7" ht="18" customHeight="1">
      <c r="A32" s="29"/>
      <c r="B32" s="30"/>
      <c r="C32" s="40"/>
      <c r="D32" s="32"/>
      <c r="E32" s="32"/>
      <c r="F32" s="33" t="str">
        <f t="shared" si="0"/>
        <v/>
      </c>
      <c r="G32" s="34" t="str">
        <f t="shared" si="1"/>
        <v/>
      </c>
    </row>
    <row r="33" spans="1:7" ht="18" customHeight="1">
      <c r="A33" s="29"/>
      <c r="B33" s="30"/>
      <c r="C33" s="40"/>
      <c r="D33" s="32"/>
      <c r="E33" s="32"/>
      <c r="F33" s="33" t="str">
        <f t="shared" si="0"/>
        <v/>
      </c>
      <c r="G33" s="34" t="str">
        <f t="shared" si="1"/>
        <v/>
      </c>
    </row>
    <row r="34" spans="1:7" ht="18" customHeight="1">
      <c r="A34" s="29"/>
      <c r="B34" s="30"/>
      <c r="C34" s="40"/>
      <c r="D34" s="32"/>
      <c r="E34" s="32"/>
      <c r="F34" s="33" t="str">
        <f t="shared" si="0"/>
        <v/>
      </c>
      <c r="G34" s="34" t="str">
        <f t="shared" si="1"/>
        <v/>
      </c>
    </row>
    <row r="35" spans="1:7" ht="18" customHeight="1">
      <c r="A35" s="29"/>
      <c r="B35" s="30"/>
      <c r="C35" s="40"/>
      <c r="D35" s="32"/>
      <c r="E35" s="32"/>
      <c r="F35" s="33" t="str">
        <f t="shared" si="0"/>
        <v/>
      </c>
      <c r="G35" s="34" t="str">
        <f t="shared" si="1"/>
        <v/>
      </c>
    </row>
    <row r="36" spans="1:7" ht="4.5" customHeight="1">
      <c r="A36" s="7"/>
      <c r="B36" s="7"/>
      <c r="C36" s="7"/>
      <c r="D36" s="7"/>
      <c r="E36" s="7"/>
      <c r="F36" s="7"/>
      <c r="G36" s="7"/>
    </row>
    <row r="37" spans="1:7" ht="21.75" customHeight="1">
      <c r="A37" s="6" t="str">
        <f>TEXT(B2,"0")&amp;"年　3月　合計"</f>
        <v>2026年　3月　合計</v>
      </c>
      <c r="B37" s="6"/>
      <c r="C37" s="6"/>
      <c r="D37" s="35">
        <f>IFERROR(SUM(D6:D35),0)</f>
        <v>0</v>
      </c>
      <c r="E37" s="35">
        <f>IFERROR(SUM(E6:E35),0)</f>
        <v>0</v>
      </c>
      <c r="F37" s="36"/>
      <c r="G37" s="36"/>
    </row>
    <row r="38" spans="1:7" ht="21.75" customHeight="1">
      <c r="A38" s="5" t="s">
        <v>63</v>
      </c>
      <c r="B38" s="5"/>
      <c r="C38" s="5"/>
      <c r="D38" s="26"/>
      <c r="E38" s="26"/>
      <c r="F38" s="37">
        <f>IF(COUNTA(D6:E35)=0,F5,LOOKUP(2,1/(F6:F35&lt;&gt;""),F6:F35))</f>
        <v>67260</v>
      </c>
      <c r="G38" s="26"/>
    </row>
    <row r="40" spans="1:7" ht="14.5">
      <c r="A40" s="4" t="s">
        <v>64</v>
      </c>
      <c r="B40" s="4"/>
      <c r="C40" s="4"/>
      <c r="D40" s="4"/>
      <c r="E40" s="4"/>
      <c r="F40" s="4"/>
      <c r="G40" s="4"/>
    </row>
    <row r="41" spans="1:7" ht="15" customHeight="1">
      <c r="A41" s="3" t="s">
        <v>65</v>
      </c>
      <c r="B41" s="3"/>
      <c r="C41" s="2" t="s">
        <v>66</v>
      </c>
      <c r="D41" s="2"/>
      <c r="E41" s="2"/>
      <c r="F41" s="2"/>
      <c r="G41" s="2"/>
    </row>
    <row r="42" spans="1:7" ht="15" customHeight="1">
      <c r="A42" s="3" t="s">
        <v>67</v>
      </c>
      <c r="B42" s="3"/>
      <c r="C42" s="2" t="s">
        <v>68</v>
      </c>
      <c r="D42" s="2"/>
      <c r="E42" s="2"/>
      <c r="F42" s="2"/>
      <c r="G42" s="2"/>
    </row>
    <row r="43" spans="1:7" ht="15" customHeight="1">
      <c r="A43" s="3" t="s">
        <v>69</v>
      </c>
      <c r="B43" s="3"/>
      <c r="C43" s="2" t="s">
        <v>70</v>
      </c>
      <c r="D43" s="2"/>
      <c r="E43" s="2"/>
      <c r="F43" s="2"/>
      <c r="G43" s="2"/>
    </row>
    <row r="44" spans="1:7" ht="15" customHeight="1">
      <c r="A44" s="3" t="s">
        <v>71</v>
      </c>
      <c r="B44" s="3"/>
      <c r="C44" s="1" t="s">
        <v>72</v>
      </c>
      <c r="D44" s="1"/>
      <c r="E44" s="1"/>
      <c r="F44" s="1"/>
      <c r="G44" s="1"/>
    </row>
    <row r="45" spans="1:7" ht="15" customHeight="1">
      <c r="A45" s="3" t="s">
        <v>73</v>
      </c>
      <c r="B45" s="3"/>
      <c r="C45" s="2" t="s">
        <v>74</v>
      </c>
      <c r="D45" s="2"/>
      <c r="E45" s="2"/>
      <c r="F45" s="2"/>
      <c r="G45" s="2"/>
    </row>
    <row r="46" spans="1:7" ht="15" customHeight="1">
      <c r="A46" s="3" t="s">
        <v>75</v>
      </c>
      <c r="B46" s="3"/>
      <c r="C46" s="2" t="s">
        <v>76</v>
      </c>
      <c r="D46" s="2"/>
      <c r="E46" s="2"/>
      <c r="F46" s="2"/>
      <c r="G46" s="2"/>
    </row>
  </sheetData>
  <mergeCells count="18">
    <mergeCell ref="A46:B46"/>
    <mergeCell ref="C46:G46"/>
    <mergeCell ref="A43:B43"/>
    <mergeCell ref="C43:G43"/>
    <mergeCell ref="A44:B44"/>
    <mergeCell ref="C44:G44"/>
    <mergeCell ref="A45:B45"/>
    <mergeCell ref="C45:G45"/>
    <mergeCell ref="A40:G40"/>
    <mergeCell ref="A41:B41"/>
    <mergeCell ref="C41:G41"/>
    <mergeCell ref="A42:B42"/>
    <mergeCell ref="C42:G42"/>
    <mergeCell ref="A1:G1"/>
    <mergeCell ref="C2:G2"/>
    <mergeCell ref="A36:G36"/>
    <mergeCell ref="A37:C37"/>
    <mergeCell ref="A38:C38"/>
  </mergeCells>
  <phoneticPr fontId="31"/>
  <conditionalFormatting sqref="A6:G35">
    <cfRule type="expression" dxfId="20" priority="3">
      <formula>$G6&lt;&gt;""</formula>
    </cfRule>
  </conditionalFormatting>
  <conditionalFormatting sqref="F5:F38">
    <cfRule type="cellIs" dxfId="19" priority="2" operator="lessThan">
      <formula>0</formula>
    </cfRule>
  </conditionalFormatting>
  <pageMargins left="0.75" right="0.75" top="1" bottom="1" header="0.511811023622047" footer="0.511811023622047"/>
  <pageSetup paperSize="9" fitToHeight="0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Title="入力エラー" error="リストから選択してください" promptTitle="勘定科目" prompt="▼ をクリックして勘定科目を選択" xr:uid="{00000000-0002-0000-0300-000000000000}">
          <x14:formula1>
            <xm:f>勘定科目リスト!$A$3:$A$20</xm:f>
          </x14:formula1>
          <x14:formula2>
            <xm:f>0</xm:f>
          </x14:formula2>
          <xm:sqref>C6:C35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46"/>
  <sheetViews>
    <sheetView zoomScaleNormal="100" workbookViewId="0">
      <pane ySplit="4" topLeftCell="A5" activePane="bottomLeft" state="frozen"/>
      <selection pane="bottomLeft"/>
    </sheetView>
  </sheetViews>
  <sheetFormatPr defaultColWidth="8.6328125" defaultRowHeight="15" customHeight="1"/>
  <cols>
    <col min="1" max="1" width="10" customWidth="1"/>
    <col min="2" max="2" width="30" customWidth="1"/>
    <col min="3" max="3" width="16" customWidth="1"/>
    <col min="4" max="5" width="13" customWidth="1"/>
    <col min="6" max="6" width="14" customWidth="1"/>
    <col min="7" max="7" width="24" customWidth="1"/>
  </cols>
  <sheetData>
    <row r="1" spans="1:7" ht="33.75" customHeight="1">
      <c r="A1" s="9" t="s">
        <v>80</v>
      </c>
      <c r="B1" s="9"/>
      <c r="C1" s="9"/>
      <c r="D1" s="9"/>
      <c r="E1" s="9"/>
      <c r="F1" s="9"/>
      <c r="G1" s="9"/>
    </row>
    <row r="2" spans="1:7" ht="19.5" customHeight="1">
      <c r="A2" s="22" t="s">
        <v>41</v>
      </c>
      <c r="B2" s="38">
        <f>'1月'!B2</f>
        <v>2026</v>
      </c>
      <c r="C2" s="8" t="s">
        <v>78</v>
      </c>
      <c r="D2" s="8"/>
      <c r="E2" s="8"/>
      <c r="F2" s="8"/>
      <c r="G2" s="8"/>
    </row>
    <row r="3" spans="1:7" ht="6" customHeight="1"/>
    <row r="4" spans="1:7" ht="21.75" customHeight="1">
      <c r="A4" s="24" t="s">
        <v>43</v>
      </c>
      <c r="B4" s="24" t="s">
        <v>44</v>
      </c>
      <c r="C4" s="24" t="s">
        <v>45</v>
      </c>
      <c r="D4" s="24" t="s">
        <v>46</v>
      </c>
      <c r="E4" s="24" t="s">
        <v>47</v>
      </c>
      <c r="F4" s="24" t="s">
        <v>48</v>
      </c>
      <c r="G4" s="24" t="s">
        <v>49</v>
      </c>
    </row>
    <row r="5" spans="1:7" ht="21.75" customHeight="1">
      <c r="A5" s="25">
        <f>DATE(B2,4,1)</f>
        <v>46113</v>
      </c>
      <c r="B5" s="18" t="s">
        <v>50</v>
      </c>
      <c r="C5" s="26"/>
      <c r="D5" s="39">
        <f>'3月'!F38</f>
        <v>67260</v>
      </c>
      <c r="E5" s="26"/>
      <c r="F5" s="28">
        <f>D5</f>
        <v>67260</v>
      </c>
      <c r="G5" s="26"/>
    </row>
    <row r="6" spans="1:7" ht="18" customHeight="1">
      <c r="A6" s="29"/>
      <c r="B6" s="30"/>
      <c r="C6" s="40"/>
      <c r="D6" s="32"/>
      <c r="E6" s="32"/>
      <c r="F6" s="33" t="str">
        <f t="shared" ref="F6:F35" si="0">IF(AND(D6="",E6=""),"",F5+IF(D6="",0,D6)-IF(E6="",0,E6))</f>
        <v/>
      </c>
      <c r="G6" s="34" t="str">
        <f t="shared" ref="G6:G35" si="1">IF(AND(D6&lt;&gt;"",E6&lt;&gt;""),"⚠ 入金と出金を同時入力しています","")</f>
        <v/>
      </c>
    </row>
    <row r="7" spans="1:7" ht="18" customHeight="1">
      <c r="A7" s="29"/>
      <c r="B7" s="30"/>
      <c r="C7" s="40"/>
      <c r="D7" s="32"/>
      <c r="E7" s="32"/>
      <c r="F7" s="33" t="str">
        <f t="shared" si="0"/>
        <v/>
      </c>
      <c r="G7" s="34" t="str">
        <f t="shared" si="1"/>
        <v/>
      </c>
    </row>
    <row r="8" spans="1:7" ht="18" customHeight="1">
      <c r="A8" s="29"/>
      <c r="B8" s="30"/>
      <c r="C8" s="40"/>
      <c r="D8" s="32"/>
      <c r="E8" s="32"/>
      <c r="F8" s="33" t="str">
        <f t="shared" si="0"/>
        <v/>
      </c>
      <c r="G8" s="34" t="str">
        <f t="shared" si="1"/>
        <v/>
      </c>
    </row>
    <row r="9" spans="1:7" ht="18" customHeight="1">
      <c r="A9" s="29"/>
      <c r="B9" s="30"/>
      <c r="C9" s="40"/>
      <c r="D9" s="32"/>
      <c r="E9" s="32"/>
      <c r="F9" s="33" t="str">
        <f t="shared" si="0"/>
        <v/>
      </c>
      <c r="G9" s="34" t="str">
        <f t="shared" si="1"/>
        <v/>
      </c>
    </row>
    <row r="10" spans="1:7" ht="18" customHeight="1">
      <c r="A10" s="29"/>
      <c r="B10" s="30"/>
      <c r="C10" s="40"/>
      <c r="D10" s="32"/>
      <c r="E10" s="32"/>
      <c r="F10" s="33" t="str">
        <f t="shared" si="0"/>
        <v/>
      </c>
      <c r="G10" s="34" t="str">
        <f t="shared" si="1"/>
        <v/>
      </c>
    </row>
    <row r="11" spans="1:7" ht="18" customHeight="1">
      <c r="A11" s="29"/>
      <c r="B11" s="30"/>
      <c r="C11" s="40"/>
      <c r="D11" s="32"/>
      <c r="E11" s="32"/>
      <c r="F11" s="33" t="str">
        <f t="shared" si="0"/>
        <v/>
      </c>
      <c r="G11" s="34" t="str">
        <f t="shared" si="1"/>
        <v/>
      </c>
    </row>
    <row r="12" spans="1:7" ht="18" customHeight="1">
      <c r="A12" s="29"/>
      <c r="B12" s="30"/>
      <c r="C12" s="40"/>
      <c r="D12" s="32"/>
      <c r="E12" s="32"/>
      <c r="F12" s="33" t="str">
        <f t="shared" si="0"/>
        <v/>
      </c>
      <c r="G12" s="34" t="str">
        <f t="shared" si="1"/>
        <v/>
      </c>
    </row>
    <row r="13" spans="1:7" ht="18" customHeight="1">
      <c r="A13" s="29"/>
      <c r="B13" s="30"/>
      <c r="C13" s="40"/>
      <c r="D13" s="32"/>
      <c r="E13" s="32"/>
      <c r="F13" s="33" t="str">
        <f t="shared" si="0"/>
        <v/>
      </c>
      <c r="G13" s="34" t="str">
        <f t="shared" si="1"/>
        <v/>
      </c>
    </row>
    <row r="14" spans="1:7" ht="18" customHeight="1">
      <c r="A14" s="29"/>
      <c r="B14" s="30"/>
      <c r="C14" s="40"/>
      <c r="D14" s="32"/>
      <c r="E14" s="32"/>
      <c r="F14" s="33" t="str">
        <f t="shared" si="0"/>
        <v/>
      </c>
      <c r="G14" s="34" t="str">
        <f t="shared" si="1"/>
        <v/>
      </c>
    </row>
    <row r="15" spans="1:7" ht="18" customHeight="1">
      <c r="A15" s="29"/>
      <c r="B15" s="30"/>
      <c r="C15" s="40"/>
      <c r="D15" s="32"/>
      <c r="E15" s="32"/>
      <c r="F15" s="33" t="str">
        <f t="shared" si="0"/>
        <v/>
      </c>
      <c r="G15" s="34" t="str">
        <f t="shared" si="1"/>
        <v/>
      </c>
    </row>
    <row r="16" spans="1:7" ht="18" customHeight="1">
      <c r="A16" s="29"/>
      <c r="B16" s="30"/>
      <c r="C16" s="40"/>
      <c r="D16" s="32"/>
      <c r="E16" s="32"/>
      <c r="F16" s="33" t="str">
        <f t="shared" si="0"/>
        <v/>
      </c>
      <c r="G16" s="34" t="str">
        <f t="shared" si="1"/>
        <v/>
      </c>
    </row>
    <row r="17" spans="1:7" ht="18" customHeight="1">
      <c r="A17" s="29"/>
      <c r="B17" s="30"/>
      <c r="C17" s="40"/>
      <c r="D17" s="32"/>
      <c r="E17" s="32"/>
      <c r="F17" s="33" t="str">
        <f t="shared" si="0"/>
        <v/>
      </c>
      <c r="G17" s="34" t="str">
        <f t="shared" si="1"/>
        <v/>
      </c>
    </row>
    <row r="18" spans="1:7" ht="18" customHeight="1">
      <c r="A18" s="29"/>
      <c r="B18" s="30"/>
      <c r="C18" s="40"/>
      <c r="D18" s="32"/>
      <c r="E18" s="32"/>
      <c r="F18" s="33" t="str">
        <f t="shared" si="0"/>
        <v/>
      </c>
      <c r="G18" s="34" t="str">
        <f t="shared" si="1"/>
        <v/>
      </c>
    </row>
    <row r="19" spans="1:7" ht="18" customHeight="1">
      <c r="A19" s="29"/>
      <c r="B19" s="30"/>
      <c r="C19" s="40"/>
      <c r="D19" s="32"/>
      <c r="E19" s="32"/>
      <c r="F19" s="33" t="str">
        <f t="shared" si="0"/>
        <v/>
      </c>
      <c r="G19" s="34" t="str">
        <f t="shared" si="1"/>
        <v/>
      </c>
    </row>
    <row r="20" spans="1:7" ht="18" customHeight="1">
      <c r="A20" s="29"/>
      <c r="B20" s="30"/>
      <c r="C20" s="40"/>
      <c r="D20" s="32"/>
      <c r="E20" s="32"/>
      <c r="F20" s="33" t="str">
        <f t="shared" si="0"/>
        <v/>
      </c>
      <c r="G20" s="34" t="str">
        <f t="shared" si="1"/>
        <v/>
      </c>
    </row>
    <row r="21" spans="1:7" ht="18" customHeight="1">
      <c r="A21" s="29"/>
      <c r="B21" s="30"/>
      <c r="C21" s="40"/>
      <c r="D21" s="32"/>
      <c r="E21" s="32"/>
      <c r="F21" s="33" t="str">
        <f t="shared" si="0"/>
        <v/>
      </c>
      <c r="G21" s="34" t="str">
        <f t="shared" si="1"/>
        <v/>
      </c>
    </row>
    <row r="22" spans="1:7" ht="18" customHeight="1">
      <c r="A22" s="29"/>
      <c r="B22" s="30"/>
      <c r="C22" s="40"/>
      <c r="D22" s="32"/>
      <c r="E22" s="32"/>
      <c r="F22" s="33" t="str">
        <f t="shared" si="0"/>
        <v/>
      </c>
      <c r="G22" s="34" t="str">
        <f t="shared" si="1"/>
        <v/>
      </c>
    </row>
    <row r="23" spans="1:7" ht="18" customHeight="1">
      <c r="A23" s="29"/>
      <c r="B23" s="30"/>
      <c r="C23" s="40"/>
      <c r="D23" s="32"/>
      <c r="E23" s="32"/>
      <c r="F23" s="33" t="str">
        <f t="shared" si="0"/>
        <v/>
      </c>
      <c r="G23" s="34" t="str">
        <f t="shared" si="1"/>
        <v/>
      </c>
    </row>
    <row r="24" spans="1:7" ht="18" customHeight="1">
      <c r="A24" s="29"/>
      <c r="B24" s="30"/>
      <c r="C24" s="40"/>
      <c r="D24" s="32"/>
      <c r="E24" s="32"/>
      <c r="F24" s="33" t="str">
        <f t="shared" si="0"/>
        <v/>
      </c>
      <c r="G24" s="34" t="str">
        <f t="shared" si="1"/>
        <v/>
      </c>
    </row>
    <row r="25" spans="1:7" ht="18" customHeight="1">
      <c r="A25" s="29"/>
      <c r="B25" s="30"/>
      <c r="C25" s="40"/>
      <c r="D25" s="32"/>
      <c r="E25" s="32"/>
      <c r="F25" s="33" t="str">
        <f t="shared" si="0"/>
        <v/>
      </c>
      <c r="G25" s="34" t="str">
        <f t="shared" si="1"/>
        <v/>
      </c>
    </row>
    <row r="26" spans="1:7" ht="18" customHeight="1">
      <c r="A26" s="29"/>
      <c r="B26" s="30"/>
      <c r="C26" s="40"/>
      <c r="D26" s="32"/>
      <c r="E26" s="32"/>
      <c r="F26" s="33" t="str">
        <f t="shared" si="0"/>
        <v/>
      </c>
      <c r="G26" s="34" t="str">
        <f t="shared" si="1"/>
        <v/>
      </c>
    </row>
    <row r="27" spans="1:7" ht="18" customHeight="1">
      <c r="A27" s="29"/>
      <c r="B27" s="30"/>
      <c r="C27" s="40"/>
      <c r="D27" s="32"/>
      <c r="E27" s="32"/>
      <c r="F27" s="33" t="str">
        <f t="shared" si="0"/>
        <v/>
      </c>
      <c r="G27" s="34" t="str">
        <f t="shared" si="1"/>
        <v/>
      </c>
    </row>
    <row r="28" spans="1:7" ht="18" customHeight="1">
      <c r="A28" s="29"/>
      <c r="B28" s="30"/>
      <c r="C28" s="40"/>
      <c r="D28" s="32"/>
      <c r="E28" s="32"/>
      <c r="F28" s="33" t="str">
        <f t="shared" si="0"/>
        <v/>
      </c>
      <c r="G28" s="34" t="str">
        <f t="shared" si="1"/>
        <v/>
      </c>
    </row>
    <row r="29" spans="1:7" ht="18" customHeight="1">
      <c r="A29" s="29"/>
      <c r="B29" s="30"/>
      <c r="C29" s="40"/>
      <c r="D29" s="32"/>
      <c r="E29" s="32"/>
      <c r="F29" s="33" t="str">
        <f t="shared" si="0"/>
        <v/>
      </c>
      <c r="G29" s="34" t="str">
        <f t="shared" si="1"/>
        <v/>
      </c>
    </row>
    <row r="30" spans="1:7" ht="18" customHeight="1">
      <c r="A30" s="29"/>
      <c r="B30" s="30"/>
      <c r="C30" s="40"/>
      <c r="D30" s="32"/>
      <c r="E30" s="32"/>
      <c r="F30" s="33" t="str">
        <f t="shared" si="0"/>
        <v/>
      </c>
      <c r="G30" s="34" t="str">
        <f t="shared" si="1"/>
        <v/>
      </c>
    </row>
    <row r="31" spans="1:7" ht="18" customHeight="1">
      <c r="A31" s="29"/>
      <c r="B31" s="30"/>
      <c r="C31" s="40"/>
      <c r="D31" s="32"/>
      <c r="E31" s="32"/>
      <c r="F31" s="33" t="str">
        <f t="shared" si="0"/>
        <v/>
      </c>
      <c r="G31" s="34" t="str">
        <f t="shared" si="1"/>
        <v/>
      </c>
    </row>
    <row r="32" spans="1:7" ht="18" customHeight="1">
      <c r="A32" s="29"/>
      <c r="B32" s="30"/>
      <c r="C32" s="40"/>
      <c r="D32" s="32"/>
      <c r="E32" s="32"/>
      <c r="F32" s="33" t="str">
        <f t="shared" si="0"/>
        <v/>
      </c>
      <c r="G32" s="34" t="str">
        <f t="shared" si="1"/>
        <v/>
      </c>
    </row>
    <row r="33" spans="1:7" ht="18" customHeight="1">
      <c r="A33" s="29"/>
      <c r="B33" s="30"/>
      <c r="C33" s="40"/>
      <c r="D33" s="32"/>
      <c r="E33" s="32"/>
      <c r="F33" s="33" t="str">
        <f t="shared" si="0"/>
        <v/>
      </c>
      <c r="G33" s="34" t="str">
        <f t="shared" si="1"/>
        <v/>
      </c>
    </row>
    <row r="34" spans="1:7" ht="18" customHeight="1">
      <c r="A34" s="29"/>
      <c r="B34" s="30"/>
      <c r="C34" s="40"/>
      <c r="D34" s="32"/>
      <c r="E34" s="32"/>
      <c r="F34" s="33" t="str">
        <f t="shared" si="0"/>
        <v/>
      </c>
      <c r="G34" s="34" t="str">
        <f t="shared" si="1"/>
        <v/>
      </c>
    </row>
    <row r="35" spans="1:7" ht="18" customHeight="1">
      <c r="A35" s="29"/>
      <c r="B35" s="30"/>
      <c r="C35" s="40"/>
      <c r="D35" s="32"/>
      <c r="E35" s="32"/>
      <c r="F35" s="33" t="str">
        <f t="shared" si="0"/>
        <v/>
      </c>
      <c r="G35" s="34" t="str">
        <f t="shared" si="1"/>
        <v/>
      </c>
    </row>
    <row r="36" spans="1:7" ht="4.5" customHeight="1">
      <c r="A36" s="7"/>
      <c r="B36" s="7"/>
      <c r="C36" s="7"/>
      <c r="D36" s="7"/>
      <c r="E36" s="7"/>
      <c r="F36" s="7"/>
      <c r="G36" s="7"/>
    </row>
    <row r="37" spans="1:7" ht="21.75" customHeight="1">
      <c r="A37" s="6" t="str">
        <f>TEXT(B2,"0")&amp;"年　4月　合計"</f>
        <v>2026年　4月　合計</v>
      </c>
      <c r="B37" s="6"/>
      <c r="C37" s="6"/>
      <c r="D37" s="35">
        <f>IFERROR(SUM(D6:D35),0)</f>
        <v>0</v>
      </c>
      <c r="E37" s="35">
        <f>IFERROR(SUM(E6:E35),0)</f>
        <v>0</v>
      </c>
      <c r="F37" s="36"/>
      <c r="G37" s="36"/>
    </row>
    <row r="38" spans="1:7" ht="21.75" customHeight="1">
      <c r="A38" s="5" t="s">
        <v>63</v>
      </c>
      <c r="B38" s="5"/>
      <c r="C38" s="5"/>
      <c r="D38" s="26"/>
      <c r="E38" s="26"/>
      <c r="F38" s="37">
        <f>IF(COUNTA(D6:E35)=0,F5,LOOKUP(2,1/(F6:F35&lt;&gt;""),F6:F35))</f>
        <v>67260</v>
      </c>
      <c r="G38" s="26"/>
    </row>
    <row r="40" spans="1:7" ht="14.5">
      <c r="A40" s="4" t="s">
        <v>64</v>
      </c>
      <c r="B40" s="4"/>
      <c r="C40" s="4"/>
      <c r="D40" s="4"/>
      <c r="E40" s="4"/>
      <c r="F40" s="4"/>
      <c r="G40" s="4"/>
    </row>
    <row r="41" spans="1:7" ht="15" customHeight="1">
      <c r="A41" s="3" t="s">
        <v>65</v>
      </c>
      <c r="B41" s="3"/>
      <c r="C41" s="2" t="s">
        <v>66</v>
      </c>
      <c r="D41" s="2"/>
      <c r="E41" s="2"/>
      <c r="F41" s="2"/>
      <c r="G41" s="2"/>
    </row>
    <row r="42" spans="1:7" ht="15" customHeight="1">
      <c r="A42" s="3" t="s">
        <v>67</v>
      </c>
      <c r="B42" s="3"/>
      <c r="C42" s="2" t="s">
        <v>68</v>
      </c>
      <c r="D42" s="2"/>
      <c r="E42" s="2"/>
      <c r="F42" s="2"/>
      <c r="G42" s="2"/>
    </row>
    <row r="43" spans="1:7" ht="15" customHeight="1">
      <c r="A43" s="3" t="s">
        <v>69</v>
      </c>
      <c r="B43" s="3"/>
      <c r="C43" s="2" t="s">
        <v>70</v>
      </c>
      <c r="D43" s="2"/>
      <c r="E43" s="2"/>
      <c r="F43" s="2"/>
      <c r="G43" s="2"/>
    </row>
    <row r="44" spans="1:7" ht="15" customHeight="1">
      <c r="A44" s="3" t="s">
        <v>71</v>
      </c>
      <c r="B44" s="3"/>
      <c r="C44" s="1" t="s">
        <v>72</v>
      </c>
      <c r="D44" s="1"/>
      <c r="E44" s="1"/>
      <c r="F44" s="1"/>
      <c r="G44" s="1"/>
    </row>
    <row r="45" spans="1:7" ht="15" customHeight="1">
      <c r="A45" s="3" t="s">
        <v>73</v>
      </c>
      <c r="B45" s="3"/>
      <c r="C45" s="2" t="s">
        <v>74</v>
      </c>
      <c r="D45" s="2"/>
      <c r="E45" s="2"/>
      <c r="F45" s="2"/>
      <c r="G45" s="2"/>
    </row>
    <row r="46" spans="1:7" ht="15" customHeight="1">
      <c r="A46" s="3" t="s">
        <v>75</v>
      </c>
      <c r="B46" s="3"/>
      <c r="C46" s="2" t="s">
        <v>76</v>
      </c>
      <c r="D46" s="2"/>
      <c r="E46" s="2"/>
      <c r="F46" s="2"/>
      <c r="G46" s="2"/>
    </row>
  </sheetData>
  <mergeCells count="18">
    <mergeCell ref="A46:B46"/>
    <mergeCell ref="C46:G46"/>
    <mergeCell ref="A43:B43"/>
    <mergeCell ref="C43:G43"/>
    <mergeCell ref="A44:B44"/>
    <mergeCell ref="C44:G44"/>
    <mergeCell ref="A45:B45"/>
    <mergeCell ref="C45:G45"/>
    <mergeCell ref="A40:G40"/>
    <mergeCell ref="A41:B41"/>
    <mergeCell ref="C41:G41"/>
    <mergeCell ref="A42:B42"/>
    <mergeCell ref="C42:G42"/>
    <mergeCell ref="A1:G1"/>
    <mergeCell ref="C2:G2"/>
    <mergeCell ref="A36:G36"/>
    <mergeCell ref="A37:C37"/>
    <mergeCell ref="A38:C38"/>
  </mergeCells>
  <phoneticPr fontId="31"/>
  <conditionalFormatting sqref="A6:G35">
    <cfRule type="expression" dxfId="18" priority="3">
      <formula>$G6&lt;&gt;""</formula>
    </cfRule>
  </conditionalFormatting>
  <conditionalFormatting sqref="F5:F38">
    <cfRule type="cellIs" dxfId="17" priority="2" operator="lessThan">
      <formula>0</formula>
    </cfRule>
  </conditionalFormatting>
  <pageMargins left="0.75" right="0.75" top="1" bottom="1" header="0.511811023622047" footer="0.511811023622047"/>
  <pageSetup paperSize="9" fitToHeight="0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Title="入力エラー" error="リストから選択してください" promptTitle="勘定科目" prompt="▼ をクリックして勘定科目を選択" xr:uid="{00000000-0002-0000-0400-000000000000}">
          <x14:formula1>
            <xm:f>勘定科目リスト!$A$3:$A$20</xm:f>
          </x14:formula1>
          <x14:formula2>
            <xm:f>0</xm:f>
          </x14:formula2>
          <xm:sqref>C6:C35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46"/>
  <sheetViews>
    <sheetView zoomScaleNormal="100" workbookViewId="0">
      <pane ySplit="4" topLeftCell="A5" activePane="bottomLeft" state="frozen"/>
      <selection pane="bottomLeft"/>
    </sheetView>
  </sheetViews>
  <sheetFormatPr defaultColWidth="8.6328125" defaultRowHeight="15" customHeight="1"/>
  <cols>
    <col min="1" max="1" width="10" customWidth="1"/>
    <col min="2" max="2" width="30" customWidth="1"/>
    <col min="3" max="3" width="16" customWidth="1"/>
    <col min="4" max="5" width="13" customWidth="1"/>
    <col min="6" max="6" width="14" customWidth="1"/>
    <col min="7" max="7" width="24" customWidth="1"/>
  </cols>
  <sheetData>
    <row r="1" spans="1:7" ht="33.75" customHeight="1">
      <c r="A1" s="9" t="s">
        <v>81</v>
      </c>
      <c r="B1" s="9"/>
      <c r="C1" s="9"/>
      <c r="D1" s="9"/>
      <c r="E1" s="9"/>
      <c r="F1" s="9"/>
      <c r="G1" s="9"/>
    </row>
    <row r="2" spans="1:7" ht="19.5" customHeight="1">
      <c r="A2" s="22" t="s">
        <v>41</v>
      </c>
      <c r="B2" s="38">
        <f>'1月'!B2</f>
        <v>2026</v>
      </c>
      <c r="C2" s="8" t="s">
        <v>78</v>
      </c>
      <c r="D2" s="8"/>
      <c r="E2" s="8"/>
      <c r="F2" s="8"/>
      <c r="G2" s="8"/>
    </row>
    <row r="3" spans="1:7" ht="6" customHeight="1"/>
    <row r="4" spans="1:7" ht="21.75" customHeight="1">
      <c r="A4" s="24" t="s">
        <v>43</v>
      </c>
      <c r="B4" s="24" t="s">
        <v>44</v>
      </c>
      <c r="C4" s="24" t="s">
        <v>45</v>
      </c>
      <c r="D4" s="24" t="s">
        <v>46</v>
      </c>
      <c r="E4" s="24" t="s">
        <v>47</v>
      </c>
      <c r="F4" s="24" t="s">
        <v>48</v>
      </c>
      <c r="G4" s="24" t="s">
        <v>49</v>
      </c>
    </row>
    <row r="5" spans="1:7" ht="21.75" customHeight="1">
      <c r="A5" s="25">
        <f>DATE(B2,5,1)</f>
        <v>46143</v>
      </c>
      <c r="B5" s="18" t="s">
        <v>50</v>
      </c>
      <c r="C5" s="26"/>
      <c r="D5" s="39">
        <f>'4月'!F38</f>
        <v>67260</v>
      </c>
      <c r="E5" s="26"/>
      <c r="F5" s="28">
        <f>D5</f>
        <v>67260</v>
      </c>
      <c r="G5" s="26"/>
    </row>
    <row r="6" spans="1:7" ht="18" customHeight="1">
      <c r="A6" s="29"/>
      <c r="B6" s="30"/>
      <c r="C6" s="40"/>
      <c r="D6" s="32"/>
      <c r="E6" s="32"/>
      <c r="F6" s="33" t="str">
        <f t="shared" ref="F6:F35" si="0">IF(AND(D6="",E6=""),"",F5+IF(D6="",0,D6)-IF(E6="",0,E6))</f>
        <v/>
      </c>
      <c r="G6" s="34" t="str">
        <f t="shared" ref="G6:G35" si="1">IF(AND(D6&lt;&gt;"",E6&lt;&gt;""),"⚠ 入金と出金を同時入力しています","")</f>
        <v/>
      </c>
    </row>
    <row r="7" spans="1:7" ht="18" customHeight="1">
      <c r="A7" s="29"/>
      <c r="B7" s="30"/>
      <c r="C7" s="40"/>
      <c r="D7" s="32"/>
      <c r="E7" s="32"/>
      <c r="F7" s="33" t="str">
        <f t="shared" si="0"/>
        <v/>
      </c>
      <c r="G7" s="34" t="str">
        <f t="shared" si="1"/>
        <v/>
      </c>
    </row>
    <row r="8" spans="1:7" ht="18" customHeight="1">
      <c r="A8" s="29"/>
      <c r="B8" s="30"/>
      <c r="C8" s="40"/>
      <c r="D8" s="32"/>
      <c r="E8" s="32"/>
      <c r="F8" s="33" t="str">
        <f t="shared" si="0"/>
        <v/>
      </c>
      <c r="G8" s="34" t="str">
        <f t="shared" si="1"/>
        <v/>
      </c>
    </row>
    <row r="9" spans="1:7" ht="18" customHeight="1">
      <c r="A9" s="29"/>
      <c r="B9" s="30"/>
      <c r="C9" s="40"/>
      <c r="D9" s="32"/>
      <c r="E9" s="32"/>
      <c r="F9" s="33" t="str">
        <f t="shared" si="0"/>
        <v/>
      </c>
      <c r="G9" s="34" t="str">
        <f t="shared" si="1"/>
        <v/>
      </c>
    </row>
    <row r="10" spans="1:7" ht="18" customHeight="1">
      <c r="A10" s="29"/>
      <c r="B10" s="30"/>
      <c r="C10" s="40"/>
      <c r="D10" s="32"/>
      <c r="E10" s="32"/>
      <c r="F10" s="33" t="str">
        <f t="shared" si="0"/>
        <v/>
      </c>
      <c r="G10" s="34" t="str">
        <f t="shared" si="1"/>
        <v/>
      </c>
    </row>
    <row r="11" spans="1:7" ht="18" customHeight="1">
      <c r="A11" s="29"/>
      <c r="B11" s="30"/>
      <c r="C11" s="40"/>
      <c r="D11" s="32"/>
      <c r="E11" s="32"/>
      <c r="F11" s="33" t="str">
        <f t="shared" si="0"/>
        <v/>
      </c>
      <c r="G11" s="34" t="str">
        <f t="shared" si="1"/>
        <v/>
      </c>
    </row>
    <row r="12" spans="1:7" ht="18" customHeight="1">
      <c r="A12" s="29"/>
      <c r="B12" s="30"/>
      <c r="C12" s="40"/>
      <c r="D12" s="32"/>
      <c r="E12" s="32"/>
      <c r="F12" s="33" t="str">
        <f t="shared" si="0"/>
        <v/>
      </c>
      <c r="G12" s="34" t="str">
        <f t="shared" si="1"/>
        <v/>
      </c>
    </row>
    <row r="13" spans="1:7" ht="18" customHeight="1">
      <c r="A13" s="29"/>
      <c r="B13" s="30"/>
      <c r="C13" s="40"/>
      <c r="D13" s="32"/>
      <c r="E13" s="32"/>
      <c r="F13" s="33" t="str">
        <f t="shared" si="0"/>
        <v/>
      </c>
      <c r="G13" s="34" t="str">
        <f t="shared" si="1"/>
        <v/>
      </c>
    </row>
    <row r="14" spans="1:7" ht="18" customHeight="1">
      <c r="A14" s="29"/>
      <c r="B14" s="30"/>
      <c r="C14" s="40"/>
      <c r="D14" s="32"/>
      <c r="E14" s="32"/>
      <c r="F14" s="33" t="str">
        <f t="shared" si="0"/>
        <v/>
      </c>
      <c r="G14" s="34" t="str">
        <f t="shared" si="1"/>
        <v/>
      </c>
    </row>
    <row r="15" spans="1:7" ht="18" customHeight="1">
      <c r="A15" s="29"/>
      <c r="B15" s="30"/>
      <c r="C15" s="40"/>
      <c r="D15" s="32"/>
      <c r="E15" s="32"/>
      <c r="F15" s="33" t="str">
        <f t="shared" si="0"/>
        <v/>
      </c>
      <c r="G15" s="34" t="str">
        <f t="shared" si="1"/>
        <v/>
      </c>
    </row>
    <row r="16" spans="1:7" ht="18" customHeight="1">
      <c r="A16" s="29"/>
      <c r="B16" s="30"/>
      <c r="C16" s="40"/>
      <c r="D16" s="32"/>
      <c r="E16" s="32"/>
      <c r="F16" s="33" t="str">
        <f t="shared" si="0"/>
        <v/>
      </c>
      <c r="G16" s="34" t="str">
        <f t="shared" si="1"/>
        <v/>
      </c>
    </row>
    <row r="17" spans="1:7" ht="18" customHeight="1">
      <c r="A17" s="29"/>
      <c r="B17" s="30"/>
      <c r="C17" s="40"/>
      <c r="D17" s="32"/>
      <c r="E17" s="32"/>
      <c r="F17" s="33" t="str">
        <f t="shared" si="0"/>
        <v/>
      </c>
      <c r="G17" s="34" t="str">
        <f t="shared" si="1"/>
        <v/>
      </c>
    </row>
    <row r="18" spans="1:7" ht="18" customHeight="1">
      <c r="A18" s="29"/>
      <c r="B18" s="30"/>
      <c r="C18" s="40"/>
      <c r="D18" s="32"/>
      <c r="E18" s="32"/>
      <c r="F18" s="33" t="str">
        <f t="shared" si="0"/>
        <v/>
      </c>
      <c r="G18" s="34" t="str">
        <f t="shared" si="1"/>
        <v/>
      </c>
    </row>
    <row r="19" spans="1:7" ht="18" customHeight="1">
      <c r="A19" s="29"/>
      <c r="B19" s="30"/>
      <c r="C19" s="40"/>
      <c r="D19" s="32"/>
      <c r="E19" s="32"/>
      <c r="F19" s="33" t="str">
        <f t="shared" si="0"/>
        <v/>
      </c>
      <c r="G19" s="34" t="str">
        <f t="shared" si="1"/>
        <v/>
      </c>
    </row>
    <row r="20" spans="1:7" ht="18" customHeight="1">
      <c r="A20" s="29"/>
      <c r="B20" s="30"/>
      <c r="C20" s="40"/>
      <c r="D20" s="32"/>
      <c r="E20" s="32"/>
      <c r="F20" s="33" t="str">
        <f t="shared" si="0"/>
        <v/>
      </c>
      <c r="G20" s="34" t="str">
        <f t="shared" si="1"/>
        <v/>
      </c>
    </row>
    <row r="21" spans="1:7" ht="18" customHeight="1">
      <c r="A21" s="29"/>
      <c r="B21" s="30"/>
      <c r="C21" s="40"/>
      <c r="D21" s="32"/>
      <c r="E21" s="32"/>
      <c r="F21" s="33" t="str">
        <f t="shared" si="0"/>
        <v/>
      </c>
      <c r="G21" s="34" t="str">
        <f t="shared" si="1"/>
        <v/>
      </c>
    </row>
    <row r="22" spans="1:7" ht="18" customHeight="1">
      <c r="A22" s="29"/>
      <c r="B22" s="30"/>
      <c r="C22" s="40"/>
      <c r="D22" s="32"/>
      <c r="E22" s="32"/>
      <c r="F22" s="33" t="str">
        <f t="shared" si="0"/>
        <v/>
      </c>
      <c r="G22" s="34" t="str">
        <f t="shared" si="1"/>
        <v/>
      </c>
    </row>
    <row r="23" spans="1:7" ht="18" customHeight="1">
      <c r="A23" s="29"/>
      <c r="B23" s="30"/>
      <c r="C23" s="40"/>
      <c r="D23" s="32"/>
      <c r="E23" s="32"/>
      <c r="F23" s="33" t="str">
        <f t="shared" si="0"/>
        <v/>
      </c>
      <c r="G23" s="34" t="str">
        <f t="shared" si="1"/>
        <v/>
      </c>
    </row>
    <row r="24" spans="1:7" ht="18" customHeight="1">
      <c r="A24" s="29"/>
      <c r="B24" s="30"/>
      <c r="C24" s="40"/>
      <c r="D24" s="32"/>
      <c r="E24" s="32"/>
      <c r="F24" s="33" t="str">
        <f t="shared" si="0"/>
        <v/>
      </c>
      <c r="G24" s="34" t="str">
        <f t="shared" si="1"/>
        <v/>
      </c>
    </row>
    <row r="25" spans="1:7" ht="18" customHeight="1">
      <c r="A25" s="29"/>
      <c r="B25" s="30"/>
      <c r="C25" s="40"/>
      <c r="D25" s="32"/>
      <c r="E25" s="32"/>
      <c r="F25" s="33" t="str">
        <f t="shared" si="0"/>
        <v/>
      </c>
      <c r="G25" s="34" t="str">
        <f t="shared" si="1"/>
        <v/>
      </c>
    </row>
    <row r="26" spans="1:7" ht="18" customHeight="1">
      <c r="A26" s="29"/>
      <c r="B26" s="30"/>
      <c r="C26" s="40"/>
      <c r="D26" s="32"/>
      <c r="E26" s="32"/>
      <c r="F26" s="33" t="str">
        <f t="shared" si="0"/>
        <v/>
      </c>
      <c r="G26" s="34" t="str">
        <f t="shared" si="1"/>
        <v/>
      </c>
    </row>
    <row r="27" spans="1:7" ht="18" customHeight="1">
      <c r="A27" s="29"/>
      <c r="B27" s="30"/>
      <c r="C27" s="40"/>
      <c r="D27" s="32"/>
      <c r="E27" s="32"/>
      <c r="F27" s="33" t="str">
        <f t="shared" si="0"/>
        <v/>
      </c>
      <c r="G27" s="34" t="str">
        <f t="shared" si="1"/>
        <v/>
      </c>
    </row>
    <row r="28" spans="1:7" ht="18" customHeight="1">
      <c r="A28" s="29"/>
      <c r="B28" s="30"/>
      <c r="C28" s="40"/>
      <c r="D28" s="32"/>
      <c r="E28" s="32"/>
      <c r="F28" s="33" t="str">
        <f t="shared" si="0"/>
        <v/>
      </c>
      <c r="G28" s="34" t="str">
        <f t="shared" si="1"/>
        <v/>
      </c>
    </row>
    <row r="29" spans="1:7" ht="18" customHeight="1">
      <c r="A29" s="29"/>
      <c r="B29" s="30"/>
      <c r="C29" s="40"/>
      <c r="D29" s="32"/>
      <c r="E29" s="32"/>
      <c r="F29" s="33" t="str">
        <f t="shared" si="0"/>
        <v/>
      </c>
      <c r="G29" s="34" t="str">
        <f t="shared" si="1"/>
        <v/>
      </c>
    </row>
    <row r="30" spans="1:7" ht="18" customHeight="1">
      <c r="A30" s="29"/>
      <c r="B30" s="30"/>
      <c r="C30" s="40"/>
      <c r="D30" s="32"/>
      <c r="E30" s="32"/>
      <c r="F30" s="33" t="str">
        <f t="shared" si="0"/>
        <v/>
      </c>
      <c r="G30" s="34" t="str">
        <f t="shared" si="1"/>
        <v/>
      </c>
    </row>
    <row r="31" spans="1:7" ht="18" customHeight="1">
      <c r="A31" s="29"/>
      <c r="B31" s="30"/>
      <c r="C31" s="40"/>
      <c r="D31" s="32"/>
      <c r="E31" s="32"/>
      <c r="F31" s="33" t="str">
        <f t="shared" si="0"/>
        <v/>
      </c>
      <c r="G31" s="34" t="str">
        <f t="shared" si="1"/>
        <v/>
      </c>
    </row>
    <row r="32" spans="1:7" ht="18" customHeight="1">
      <c r="A32" s="29"/>
      <c r="B32" s="30"/>
      <c r="C32" s="40"/>
      <c r="D32" s="32"/>
      <c r="E32" s="32"/>
      <c r="F32" s="33" t="str">
        <f t="shared" si="0"/>
        <v/>
      </c>
      <c r="G32" s="34" t="str">
        <f t="shared" si="1"/>
        <v/>
      </c>
    </row>
    <row r="33" spans="1:7" ht="18" customHeight="1">
      <c r="A33" s="29"/>
      <c r="B33" s="30"/>
      <c r="C33" s="40"/>
      <c r="D33" s="32"/>
      <c r="E33" s="32"/>
      <c r="F33" s="33" t="str">
        <f t="shared" si="0"/>
        <v/>
      </c>
      <c r="G33" s="34" t="str">
        <f t="shared" si="1"/>
        <v/>
      </c>
    </row>
    <row r="34" spans="1:7" ht="18" customHeight="1">
      <c r="A34" s="29"/>
      <c r="B34" s="30"/>
      <c r="C34" s="40"/>
      <c r="D34" s="32"/>
      <c r="E34" s="32"/>
      <c r="F34" s="33" t="str">
        <f t="shared" si="0"/>
        <v/>
      </c>
      <c r="G34" s="34" t="str">
        <f t="shared" si="1"/>
        <v/>
      </c>
    </row>
    <row r="35" spans="1:7" ht="18" customHeight="1">
      <c r="A35" s="29"/>
      <c r="B35" s="30"/>
      <c r="C35" s="40"/>
      <c r="D35" s="32"/>
      <c r="E35" s="32"/>
      <c r="F35" s="33" t="str">
        <f t="shared" si="0"/>
        <v/>
      </c>
      <c r="G35" s="34" t="str">
        <f t="shared" si="1"/>
        <v/>
      </c>
    </row>
    <row r="36" spans="1:7" ht="4.5" customHeight="1">
      <c r="A36" s="7"/>
      <c r="B36" s="7"/>
      <c r="C36" s="7"/>
      <c r="D36" s="7"/>
      <c r="E36" s="7"/>
      <c r="F36" s="7"/>
      <c r="G36" s="7"/>
    </row>
    <row r="37" spans="1:7" ht="21.75" customHeight="1">
      <c r="A37" s="6" t="str">
        <f>TEXT(B2,"0")&amp;"年　5月　合計"</f>
        <v>2026年　5月　合計</v>
      </c>
      <c r="B37" s="6"/>
      <c r="C37" s="6"/>
      <c r="D37" s="35">
        <f>IFERROR(SUM(D6:D35),0)</f>
        <v>0</v>
      </c>
      <c r="E37" s="35">
        <f>IFERROR(SUM(E6:E35),0)</f>
        <v>0</v>
      </c>
      <c r="F37" s="36"/>
      <c r="G37" s="36"/>
    </row>
    <row r="38" spans="1:7" ht="21.75" customHeight="1">
      <c r="A38" s="5" t="s">
        <v>63</v>
      </c>
      <c r="B38" s="5"/>
      <c r="C38" s="5"/>
      <c r="D38" s="26"/>
      <c r="E38" s="26"/>
      <c r="F38" s="37">
        <f>IF(COUNTA(D6:E35)=0,F5,LOOKUP(2,1/(F6:F35&lt;&gt;""),F6:F35))</f>
        <v>67260</v>
      </c>
      <c r="G38" s="26"/>
    </row>
    <row r="40" spans="1:7" ht="14.5">
      <c r="A40" s="4" t="s">
        <v>64</v>
      </c>
      <c r="B40" s="4"/>
      <c r="C40" s="4"/>
      <c r="D40" s="4"/>
      <c r="E40" s="4"/>
      <c r="F40" s="4"/>
      <c r="G40" s="4"/>
    </row>
    <row r="41" spans="1:7" ht="15" customHeight="1">
      <c r="A41" s="3" t="s">
        <v>65</v>
      </c>
      <c r="B41" s="3"/>
      <c r="C41" s="2" t="s">
        <v>66</v>
      </c>
      <c r="D41" s="2"/>
      <c r="E41" s="2"/>
      <c r="F41" s="2"/>
      <c r="G41" s="2"/>
    </row>
    <row r="42" spans="1:7" ht="15" customHeight="1">
      <c r="A42" s="3" t="s">
        <v>67</v>
      </c>
      <c r="B42" s="3"/>
      <c r="C42" s="2" t="s">
        <v>68</v>
      </c>
      <c r="D42" s="2"/>
      <c r="E42" s="2"/>
      <c r="F42" s="2"/>
      <c r="G42" s="2"/>
    </row>
    <row r="43" spans="1:7" ht="15" customHeight="1">
      <c r="A43" s="3" t="s">
        <v>69</v>
      </c>
      <c r="B43" s="3"/>
      <c r="C43" s="2" t="s">
        <v>70</v>
      </c>
      <c r="D43" s="2"/>
      <c r="E43" s="2"/>
      <c r="F43" s="2"/>
      <c r="G43" s="2"/>
    </row>
    <row r="44" spans="1:7" ht="15" customHeight="1">
      <c r="A44" s="3" t="s">
        <v>71</v>
      </c>
      <c r="B44" s="3"/>
      <c r="C44" s="1" t="s">
        <v>72</v>
      </c>
      <c r="D44" s="1"/>
      <c r="E44" s="1"/>
      <c r="F44" s="1"/>
      <c r="G44" s="1"/>
    </row>
    <row r="45" spans="1:7" ht="15" customHeight="1">
      <c r="A45" s="3" t="s">
        <v>73</v>
      </c>
      <c r="B45" s="3"/>
      <c r="C45" s="2" t="s">
        <v>74</v>
      </c>
      <c r="D45" s="2"/>
      <c r="E45" s="2"/>
      <c r="F45" s="2"/>
      <c r="G45" s="2"/>
    </row>
    <row r="46" spans="1:7" ht="15" customHeight="1">
      <c r="A46" s="3" t="s">
        <v>75</v>
      </c>
      <c r="B46" s="3"/>
      <c r="C46" s="2" t="s">
        <v>76</v>
      </c>
      <c r="D46" s="2"/>
      <c r="E46" s="2"/>
      <c r="F46" s="2"/>
      <c r="G46" s="2"/>
    </row>
  </sheetData>
  <mergeCells count="18">
    <mergeCell ref="A46:B46"/>
    <mergeCell ref="C46:G46"/>
    <mergeCell ref="A43:B43"/>
    <mergeCell ref="C43:G43"/>
    <mergeCell ref="A44:B44"/>
    <mergeCell ref="C44:G44"/>
    <mergeCell ref="A45:B45"/>
    <mergeCell ref="C45:G45"/>
    <mergeCell ref="A40:G40"/>
    <mergeCell ref="A41:B41"/>
    <mergeCell ref="C41:G41"/>
    <mergeCell ref="A42:B42"/>
    <mergeCell ref="C42:G42"/>
    <mergeCell ref="A1:G1"/>
    <mergeCell ref="C2:G2"/>
    <mergeCell ref="A36:G36"/>
    <mergeCell ref="A37:C37"/>
    <mergeCell ref="A38:C38"/>
  </mergeCells>
  <phoneticPr fontId="31"/>
  <conditionalFormatting sqref="A6:G35">
    <cfRule type="expression" dxfId="16" priority="3">
      <formula>$G6&lt;&gt;""</formula>
    </cfRule>
  </conditionalFormatting>
  <conditionalFormatting sqref="F5:F38">
    <cfRule type="cellIs" dxfId="15" priority="2" operator="lessThan">
      <formula>0</formula>
    </cfRule>
  </conditionalFormatting>
  <pageMargins left="0.75" right="0.75" top="1" bottom="1" header="0.511811023622047" footer="0.511811023622047"/>
  <pageSetup paperSize="9" fitToHeight="0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Title="入力エラー" error="リストから選択してください" promptTitle="勘定科目" prompt="▼ をクリックして勘定科目を選択" xr:uid="{00000000-0002-0000-0500-000000000000}">
          <x14:formula1>
            <xm:f>勘定科目リスト!$A$3:$A$20</xm:f>
          </x14:formula1>
          <x14:formula2>
            <xm:f>0</xm:f>
          </x14:formula2>
          <xm:sqref>C6:C35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46"/>
  <sheetViews>
    <sheetView zoomScaleNormal="100" workbookViewId="0">
      <pane ySplit="4" topLeftCell="A5" activePane="bottomLeft" state="frozen"/>
      <selection pane="bottomLeft"/>
    </sheetView>
  </sheetViews>
  <sheetFormatPr defaultColWidth="8.6328125" defaultRowHeight="15" customHeight="1"/>
  <cols>
    <col min="1" max="1" width="10" customWidth="1"/>
    <col min="2" max="2" width="30" customWidth="1"/>
    <col min="3" max="3" width="16" customWidth="1"/>
    <col min="4" max="5" width="13" customWidth="1"/>
    <col min="6" max="6" width="14" customWidth="1"/>
    <col min="7" max="7" width="24" customWidth="1"/>
  </cols>
  <sheetData>
    <row r="1" spans="1:7" ht="33.75" customHeight="1">
      <c r="A1" s="9" t="s">
        <v>82</v>
      </c>
      <c r="B1" s="9"/>
      <c r="C1" s="9"/>
      <c r="D1" s="9"/>
      <c r="E1" s="9"/>
      <c r="F1" s="9"/>
      <c r="G1" s="9"/>
    </row>
    <row r="2" spans="1:7" ht="19.5" customHeight="1">
      <c r="A2" s="22" t="s">
        <v>41</v>
      </c>
      <c r="B2" s="38">
        <f>'1月'!B2</f>
        <v>2026</v>
      </c>
      <c r="C2" s="8" t="s">
        <v>78</v>
      </c>
      <c r="D2" s="8"/>
      <c r="E2" s="8"/>
      <c r="F2" s="8"/>
      <c r="G2" s="8"/>
    </row>
    <row r="3" spans="1:7" ht="6" customHeight="1"/>
    <row r="4" spans="1:7" ht="21.75" customHeight="1">
      <c r="A4" s="24" t="s">
        <v>43</v>
      </c>
      <c r="B4" s="24" t="s">
        <v>44</v>
      </c>
      <c r="C4" s="24" t="s">
        <v>45</v>
      </c>
      <c r="D4" s="24" t="s">
        <v>46</v>
      </c>
      <c r="E4" s="24" t="s">
        <v>47</v>
      </c>
      <c r="F4" s="24" t="s">
        <v>48</v>
      </c>
      <c r="G4" s="24" t="s">
        <v>49</v>
      </c>
    </row>
    <row r="5" spans="1:7" ht="21.75" customHeight="1">
      <c r="A5" s="25">
        <f>DATE(B2,6,1)</f>
        <v>46174</v>
      </c>
      <c r="B5" s="18" t="s">
        <v>50</v>
      </c>
      <c r="C5" s="26"/>
      <c r="D5" s="39">
        <f>'5月'!F38</f>
        <v>67260</v>
      </c>
      <c r="E5" s="26"/>
      <c r="F5" s="28">
        <f>D5</f>
        <v>67260</v>
      </c>
      <c r="G5" s="26"/>
    </row>
    <row r="6" spans="1:7" ht="18" customHeight="1">
      <c r="A6" s="29"/>
      <c r="B6" s="30"/>
      <c r="C6" s="40"/>
      <c r="D6" s="32"/>
      <c r="E6" s="32"/>
      <c r="F6" s="33" t="str">
        <f t="shared" ref="F6:F35" si="0">IF(AND(D6="",E6=""),"",F5+IF(D6="",0,D6)-IF(E6="",0,E6))</f>
        <v/>
      </c>
      <c r="G6" s="34" t="str">
        <f t="shared" ref="G6:G35" si="1">IF(AND(D6&lt;&gt;"",E6&lt;&gt;""),"⚠ 入金と出金を同時入力しています","")</f>
        <v/>
      </c>
    </row>
    <row r="7" spans="1:7" ht="18" customHeight="1">
      <c r="A7" s="29"/>
      <c r="B7" s="30"/>
      <c r="C7" s="40"/>
      <c r="D7" s="32"/>
      <c r="E7" s="32"/>
      <c r="F7" s="33" t="str">
        <f t="shared" si="0"/>
        <v/>
      </c>
      <c r="G7" s="34" t="str">
        <f t="shared" si="1"/>
        <v/>
      </c>
    </row>
    <row r="8" spans="1:7" ht="18" customHeight="1">
      <c r="A8" s="29"/>
      <c r="B8" s="30"/>
      <c r="C8" s="40"/>
      <c r="D8" s="32"/>
      <c r="E8" s="32"/>
      <c r="F8" s="33" t="str">
        <f t="shared" si="0"/>
        <v/>
      </c>
      <c r="G8" s="34" t="str">
        <f t="shared" si="1"/>
        <v/>
      </c>
    </row>
    <row r="9" spans="1:7" ht="18" customHeight="1">
      <c r="A9" s="29"/>
      <c r="B9" s="30"/>
      <c r="C9" s="40"/>
      <c r="D9" s="32"/>
      <c r="E9" s="32"/>
      <c r="F9" s="33" t="str">
        <f t="shared" si="0"/>
        <v/>
      </c>
      <c r="G9" s="34" t="str">
        <f t="shared" si="1"/>
        <v/>
      </c>
    </row>
    <row r="10" spans="1:7" ht="18" customHeight="1">
      <c r="A10" s="29"/>
      <c r="B10" s="30"/>
      <c r="C10" s="40"/>
      <c r="D10" s="32"/>
      <c r="E10" s="32"/>
      <c r="F10" s="33" t="str">
        <f t="shared" si="0"/>
        <v/>
      </c>
      <c r="G10" s="34" t="str">
        <f t="shared" si="1"/>
        <v/>
      </c>
    </row>
    <row r="11" spans="1:7" ht="18" customHeight="1">
      <c r="A11" s="29"/>
      <c r="B11" s="30"/>
      <c r="C11" s="40"/>
      <c r="D11" s="32"/>
      <c r="E11" s="32"/>
      <c r="F11" s="33" t="str">
        <f t="shared" si="0"/>
        <v/>
      </c>
      <c r="G11" s="34" t="str">
        <f t="shared" si="1"/>
        <v/>
      </c>
    </row>
    <row r="12" spans="1:7" ht="18" customHeight="1">
      <c r="A12" s="29"/>
      <c r="B12" s="30"/>
      <c r="C12" s="40"/>
      <c r="D12" s="32"/>
      <c r="E12" s="32"/>
      <c r="F12" s="33" t="str">
        <f t="shared" si="0"/>
        <v/>
      </c>
      <c r="G12" s="34" t="str">
        <f t="shared" si="1"/>
        <v/>
      </c>
    </row>
    <row r="13" spans="1:7" ht="18" customHeight="1">
      <c r="A13" s="29"/>
      <c r="B13" s="30"/>
      <c r="C13" s="40"/>
      <c r="D13" s="32"/>
      <c r="E13" s="32"/>
      <c r="F13" s="33" t="str">
        <f t="shared" si="0"/>
        <v/>
      </c>
      <c r="G13" s="34" t="str">
        <f t="shared" si="1"/>
        <v/>
      </c>
    </row>
    <row r="14" spans="1:7" ht="18" customHeight="1">
      <c r="A14" s="29"/>
      <c r="B14" s="30"/>
      <c r="C14" s="40"/>
      <c r="D14" s="32"/>
      <c r="E14" s="32"/>
      <c r="F14" s="33" t="str">
        <f t="shared" si="0"/>
        <v/>
      </c>
      <c r="G14" s="34" t="str">
        <f t="shared" si="1"/>
        <v/>
      </c>
    </row>
    <row r="15" spans="1:7" ht="18" customHeight="1">
      <c r="A15" s="29"/>
      <c r="B15" s="30"/>
      <c r="C15" s="40"/>
      <c r="D15" s="32"/>
      <c r="E15" s="32"/>
      <c r="F15" s="33" t="str">
        <f t="shared" si="0"/>
        <v/>
      </c>
      <c r="G15" s="34" t="str">
        <f t="shared" si="1"/>
        <v/>
      </c>
    </row>
    <row r="16" spans="1:7" ht="18" customHeight="1">
      <c r="A16" s="29"/>
      <c r="B16" s="30"/>
      <c r="C16" s="40"/>
      <c r="D16" s="32"/>
      <c r="E16" s="32"/>
      <c r="F16" s="33" t="str">
        <f t="shared" si="0"/>
        <v/>
      </c>
      <c r="G16" s="34" t="str">
        <f t="shared" si="1"/>
        <v/>
      </c>
    </row>
    <row r="17" spans="1:7" ht="18" customHeight="1">
      <c r="A17" s="29"/>
      <c r="B17" s="30"/>
      <c r="C17" s="40"/>
      <c r="D17" s="32"/>
      <c r="E17" s="32"/>
      <c r="F17" s="33" t="str">
        <f t="shared" si="0"/>
        <v/>
      </c>
      <c r="G17" s="34" t="str">
        <f t="shared" si="1"/>
        <v/>
      </c>
    </row>
    <row r="18" spans="1:7" ht="18" customHeight="1">
      <c r="A18" s="29"/>
      <c r="B18" s="30"/>
      <c r="C18" s="40"/>
      <c r="D18" s="32"/>
      <c r="E18" s="32"/>
      <c r="F18" s="33" t="str">
        <f t="shared" si="0"/>
        <v/>
      </c>
      <c r="G18" s="34" t="str">
        <f t="shared" si="1"/>
        <v/>
      </c>
    </row>
    <row r="19" spans="1:7" ht="18" customHeight="1">
      <c r="A19" s="29"/>
      <c r="B19" s="30"/>
      <c r="C19" s="40"/>
      <c r="D19" s="32"/>
      <c r="E19" s="32"/>
      <c r="F19" s="33" t="str">
        <f t="shared" si="0"/>
        <v/>
      </c>
      <c r="G19" s="34" t="str">
        <f t="shared" si="1"/>
        <v/>
      </c>
    </row>
    <row r="20" spans="1:7" ht="18" customHeight="1">
      <c r="A20" s="29"/>
      <c r="B20" s="30"/>
      <c r="C20" s="40"/>
      <c r="D20" s="32"/>
      <c r="E20" s="32"/>
      <c r="F20" s="33" t="str">
        <f t="shared" si="0"/>
        <v/>
      </c>
      <c r="G20" s="34" t="str">
        <f t="shared" si="1"/>
        <v/>
      </c>
    </row>
    <row r="21" spans="1:7" ht="18" customHeight="1">
      <c r="A21" s="29"/>
      <c r="B21" s="30"/>
      <c r="C21" s="40"/>
      <c r="D21" s="32"/>
      <c r="E21" s="32"/>
      <c r="F21" s="33" t="str">
        <f t="shared" si="0"/>
        <v/>
      </c>
      <c r="G21" s="34" t="str">
        <f t="shared" si="1"/>
        <v/>
      </c>
    </row>
    <row r="22" spans="1:7" ht="18" customHeight="1">
      <c r="A22" s="29"/>
      <c r="B22" s="30"/>
      <c r="C22" s="40"/>
      <c r="D22" s="32"/>
      <c r="E22" s="32"/>
      <c r="F22" s="33" t="str">
        <f t="shared" si="0"/>
        <v/>
      </c>
      <c r="G22" s="34" t="str">
        <f t="shared" si="1"/>
        <v/>
      </c>
    </row>
    <row r="23" spans="1:7" ht="18" customHeight="1">
      <c r="A23" s="29"/>
      <c r="B23" s="30"/>
      <c r="C23" s="40"/>
      <c r="D23" s="32"/>
      <c r="E23" s="32"/>
      <c r="F23" s="33" t="str">
        <f t="shared" si="0"/>
        <v/>
      </c>
      <c r="G23" s="34" t="str">
        <f t="shared" si="1"/>
        <v/>
      </c>
    </row>
    <row r="24" spans="1:7" ht="18" customHeight="1">
      <c r="A24" s="29"/>
      <c r="B24" s="30"/>
      <c r="C24" s="40"/>
      <c r="D24" s="32"/>
      <c r="E24" s="32"/>
      <c r="F24" s="33" t="str">
        <f t="shared" si="0"/>
        <v/>
      </c>
      <c r="G24" s="34" t="str">
        <f t="shared" si="1"/>
        <v/>
      </c>
    </row>
    <row r="25" spans="1:7" ht="18" customHeight="1">
      <c r="A25" s="29"/>
      <c r="B25" s="30"/>
      <c r="C25" s="40"/>
      <c r="D25" s="32"/>
      <c r="E25" s="32"/>
      <c r="F25" s="33" t="str">
        <f t="shared" si="0"/>
        <v/>
      </c>
      <c r="G25" s="34" t="str">
        <f t="shared" si="1"/>
        <v/>
      </c>
    </row>
    <row r="26" spans="1:7" ht="18" customHeight="1">
      <c r="A26" s="29"/>
      <c r="B26" s="30"/>
      <c r="C26" s="40"/>
      <c r="D26" s="32"/>
      <c r="E26" s="32"/>
      <c r="F26" s="33" t="str">
        <f t="shared" si="0"/>
        <v/>
      </c>
      <c r="G26" s="34" t="str">
        <f t="shared" si="1"/>
        <v/>
      </c>
    </row>
    <row r="27" spans="1:7" ht="18" customHeight="1">
      <c r="A27" s="29"/>
      <c r="B27" s="30"/>
      <c r="C27" s="40"/>
      <c r="D27" s="32"/>
      <c r="E27" s="32"/>
      <c r="F27" s="33" t="str">
        <f t="shared" si="0"/>
        <v/>
      </c>
      <c r="G27" s="34" t="str">
        <f t="shared" si="1"/>
        <v/>
      </c>
    </row>
    <row r="28" spans="1:7" ht="18" customHeight="1">
      <c r="A28" s="29"/>
      <c r="B28" s="30"/>
      <c r="C28" s="40"/>
      <c r="D28" s="32"/>
      <c r="E28" s="32"/>
      <c r="F28" s="33" t="str">
        <f t="shared" si="0"/>
        <v/>
      </c>
      <c r="G28" s="34" t="str">
        <f t="shared" si="1"/>
        <v/>
      </c>
    </row>
    <row r="29" spans="1:7" ht="18" customHeight="1">
      <c r="A29" s="29"/>
      <c r="B29" s="30"/>
      <c r="C29" s="40"/>
      <c r="D29" s="32"/>
      <c r="E29" s="32"/>
      <c r="F29" s="33" t="str">
        <f t="shared" si="0"/>
        <v/>
      </c>
      <c r="G29" s="34" t="str">
        <f t="shared" si="1"/>
        <v/>
      </c>
    </row>
    <row r="30" spans="1:7" ht="18" customHeight="1">
      <c r="A30" s="29"/>
      <c r="B30" s="30"/>
      <c r="C30" s="40"/>
      <c r="D30" s="32"/>
      <c r="E30" s="32"/>
      <c r="F30" s="33" t="str">
        <f t="shared" si="0"/>
        <v/>
      </c>
      <c r="G30" s="34" t="str">
        <f t="shared" si="1"/>
        <v/>
      </c>
    </row>
    <row r="31" spans="1:7" ht="18" customHeight="1">
      <c r="A31" s="29"/>
      <c r="B31" s="30"/>
      <c r="C31" s="40"/>
      <c r="D31" s="32"/>
      <c r="E31" s="32"/>
      <c r="F31" s="33" t="str">
        <f t="shared" si="0"/>
        <v/>
      </c>
      <c r="G31" s="34" t="str">
        <f t="shared" si="1"/>
        <v/>
      </c>
    </row>
    <row r="32" spans="1:7" ht="18" customHeight="1">
      <c r="A32" s="29"/>
      <c r="B32" s="30"/>
      <c r="C32" s="40"/>
      <c r="D32" s="32"/>
      <c r="E32" s="32"/>
      <c r="F32" s="33" t="str">
        <f t="shared" si="0"/>
        <v/>
      </c>
      <c r="G32" s="34" t="str">
        <f t="shared" si="1"/>
        <v/>
      </c>
    </row>
    <row r="33" spans="1:7" ht="18" customHeight="1">
      <c r="A33" s="29"/>
      <c r="B33" s="30"/>
      <c r="C33" s="40"/>
      <c r="D33" s="32"/>
      <c r="E33" s="32"/>
      <c r="F33" s="33" t="str">
        <f t="shared" si="0"/>
        <v/>
      </c>
      <c r="G33" s="34" t="str">
        <f t="shared" si="1"/>
        <v/>
      </c>
    </row>
    <row r="34" spans="1:7" ht="18" customHeight="1">
      <c r="A34" s="29"/>
      <c r="B34" s="30"/>
      <c r="C34" s="40"/>
      <c r="D34" s="32"/>
      <c r="E34" s="32"/>
      <c r="F34" s="33" t="str">
        <f t="shared" si="0"/>
        <v/>
      </c>
      <c r="G34" s="34" t="str">
        <f t="shared" si="1"/>
        <v/>
      </c>
    </row>
    <row r="35" spans="1:7" ht="18" customHeight="1">
      <c r="A35" s="29"/>
      <c r="B35" s="30"/>
      <c r="C35" s="40"/>
      <c r="D35" s="32"/>
      <c r="E35" s="32"/>
      <c r="F35" s="33" t="str">
        <f t="shared" si="0"/>
        <v/>
      </c>
      <c r="G35" s="34" t="str">
        <f t="shared" si="1"/>
        <v/>
      </c>
    </row>
    <row r="36" spans="1:7" ht="4.5" customHeight="1">
      <c r="A36" s="7"/>
      <c r="B36" s="7"/>
      <c r="C36" s="7"/>
      <c r="D36" s="7"/>
      <c r="E36" s="7"/>
      <c r="F36" s="7"/>
      <c r="G36" s="7"/>
    </row>
    <row r="37" spans="1:7" ht="21.75" customHeight="1">
      <c r="A37" s="6" t="str">
        <f>TEXT(B2,"0")&amp;"年　6月　合計"</f>
        <v>2026年　6月　合計</v>
      </c>
      <c r="B37" s="6"/>
      <c r="C37" s="6"/>
      <c r="D37" s="35">
        <f>IFERROR(SUM(D6:D35),0)</f>
        <v>0</v>
      </c>
      <c r="E37" s="35">
        <f>IFERROR(SUM(E6:E35),0)</f>
        <v>0</v>
      </c>
      <c r="F37" s="36"/>
      <c r="G37" s="36"/>
    </row>
    <row r="38" spans="1:7" ht="21.75" customHeight="1">
      <c r="A38" s="5" t="s">
        <v>63</v>
      </c>
      <c r="B38" s="5"/>
      <c r="C38" s="5"/>
      <c r="D38" s="26"/>
      <c r="E38" s="26"/>
      <c r="F38" s="37">
        <f>IF(COUNTA(D6:E35)=0,F5,LOOKUP(2,1/(F6:F35&lt;&gt;""),F6:F35))</f>
        <v>67260</v>
      </c>
      <c r="G38" s="26"/>
    </row>
    <row r="40" spans="1:7" ht="14.5">
      <c r="A40" s="4" t="s">
        <v>64</v>
      </c>
      <c r="B40" s="4"/>
      <c r="C40" s="4"/>
      <c r="D40" s="4"/>
      <c r="E40" s="4"/>
      <c r="F40" s="4"/>
      <c r="G40" s="4"/>
    </row>
    <row r="41" spans="1:7" ht="15" customHeight="1">
      <c r="A41" s="3" t="s">
        <v>65</v>
      </c>
      <c r="B41" s="3"/>
      <c r="C41" s="2" t="s">
        <v>66</v>
      </c>
      <c r="D41" s="2"/>
      <c r="E41" s="2"/>
      <c r="F41" s="2"/>
      <c r="G41" s="2"/>
    </row>
    <row r="42" spans="1:7" ht="15" customHeight="1">
      <c r="A42" s="3" t="s">
        <v>67</v>
      </c>
      <c r="B42" s="3"/>
      <c r="C42" s="2" t="s">
        <v>68</v>
      </c>
      <c r="D42" s="2"/>
      <c r="E42" s="2"/>
      <c r="F42" s="2"/>
      <c r="G42" s="2"/>
    </row>
    <row r="43" spans="1:7" ht="15" customHeight="1">
      <c r="A43" s="3" t="s">
        <v>69</v>
      </c>
      <c r="B43" s="3"/>
      <c r="C43" s="2" t="s">
        <v>70</v>
      </c>
      <c r="D43" s="2"/>
      <c r="E43" s="2"/>
      <c r="F43" s="2"/>
      <c r="G43" s="2"/>
    </row>
    <row r="44" spans="1:7" ht="15" customHeight="1">
      <c r="A44" s="3" t="s">
        <v>71</v>
      </c>
      <c r="B44" s="3"/>
      <c r="C44" s="1" t="s">
        <v>72</v>
      </c>
      <c r="D44" s="1"/>
      <c r="E44" s="1"/>
      <c r="F44" s="1"/>
      <c r="G44" s="1"/>
    </row>
    <row r="45" spans="1:7" ht="15" customHeight="1">
      <c r="A45" s="3" t="s">
        <v>73</v>
      </c>
      <c r="B45" s="3"/>
      <c r="C45" s="2" t="s">
        <v>74</v>
      </c>
      <c r="D45" s="2"/>
      <c r="E45" s="2"/>
      <c r="F45" s="2"/>
      <c r="G45" s="2"/>
    </row>
    <row r="46" spans="1:7" ht="15" customHeight="1">
      <c r="A46" s="3" t="s">
        <v>75</v>
      </c>
      <c r="B46" s="3"/>
      <c r="C46" s="2" t="s">
        <v>76</v>
      </c>
      <c r="D46" s="2"/>
      <c r="E46" s="2"/>
      <c r="F46" s="2"/>
      <c r="G46" s="2"/>
    </row>
  </sheetData>
  <mergeCells count="18">
    <mergeCell ref="A46:B46"/>
    <mergeCell ref="C46:G46"/>
    <mergeCell ref="A43:B43"/>
    <mergeCell ref="C43:G43"/>
    <mergeCell ref="A44:B44"/>
    <mergeCell ref="C44:G44"/>
    <mergeCell ref="A45:B45"/>
    <mergeCell ref="C45:G45"/>
    <mergeCell ref="A40:G40"/>
    <mergeCell ref="A41:B41"/>
    <mergeCell ref="C41:G41"/>
    <mergeCell ref="A42:B42"/>
    <mergeCell ref="C42:G42"/>
    <mergeCell ref="A1:G1"/>
    <mergeCell ref="C2:G2"/>
    <mergeCell ref="A36:G36"/>
    <mergeCell ref="A37:C37"/>
    <mergeCell ref="A38:C38"/>
  </mergeCells>
  <phoneticPr fontId="31"/>
  <conditionalFormatting sqref="A6:G35">
    <cfRule type="expression" dxfId="14" priority="3">
      <formula>$G6&lt;&gt;""</formula>
    </cfRule>
  </conditionalFormatting>
  <conditionalFormatting sqref="F5:F38">
    <cfRule type="cellIs" dxfId="13" priority="2" operator="lessThan">
      <formula>0</formula>
    </cfRule>
  </conditionalFormatting>
  <pageMargins left="0.75" right="0.75" top="1" bottom="1" header="0.511811023622047" footer="0.511811023622047"/>
  <pageSetup paperSize="9" fitToHeight="0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Title="入力エラー" error="リストから選択してください" promptTitle="勘定科目" prompt="▼ をクリックして勘定科目を選択" xr:uid="{00000000-0002-0000-0600-000000000000}">
          <x14:formula1>
            <xm:f>勘定科目リスト!$A$3:$A$20</xm:f>
          </x14:formula1>
          <x14:formula2>
            <xm:f>0</xm:f>
          </x14:formula2>
          <xm:sqref>C6:C35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G46"/>
  <sheetViews>
    <sheetView zoomScaleNormal="100" workbookViewId="0">
      <pane ySplit="4" topLeftCell="A5" activePane="bottomLeft" state="frozen"/>
      <selection pane="bottomLeft"/>
    </sheetView>
  </sheetViews>
  <sheetFormatPr defaultColWidth="8.6328125" defaultRowHeight="15" customHeight="1"/>
  <cols>
    <col min="1" max="1" width="10" customWidth="1"/>
    <col min="2" max="2" width="30" customWidth="1"/>
    <col min="3" max="3" width="16" customWidth="1"/>
    <col min="4" max="5" width="13" customWidth="1"/>
    <col min="6" max="6" width="14" customWidth="1"/>
    <col min="7" max="7" width="24" customWidth="1"/>
  </cols>
  <sheetData>
    <row r="1" spans="1:7" ht="33.75" customHeight="1">
      <c r="A1" s="9" t="s">
        <v>83</v>
      </c>
      <c r="B1" s="9"/>
      <c r="C1" s="9"/>
      <c r="D1" s="9"/>
      <c r="E1" s="9"/>
      <c r="F1" s="9"/>
      <c r="G1" s="9"/>
    </row>
    <row r="2" spans="1:7" ht="19.5" customHeight="1">
      <c r="A2" s="22" t="s">
        <v>41</v>
      </c>
      <c r="B2" s="38">
        <f>'1月'!B2</f>
        <v>2026</v>
      </c>
      <c r="C2" s="8" t="s">
        <v>78</v>
      </c>
      <c r="D2" s="8"/>
      <c r="E2" s="8"/>
      <c r="F2" s="8"/>
      <c r="G2" s="8"/>
    </row>
    <row r="3" spans="1:7" ht="6" customHeight="1"/>
    <row r="4" spans="1:7" ht="21.75" customHeight="1">
      <c r="A4" s="24" t="s">
        <v>43</v>
      </c>
      <c r="B4" s="24" t="s">
        <v>44</v>
      </c>
      <c r="C4" s="24" t="s">
        <v>45</v>
      </c>
      <c r="D4" s="24" t="s">
        <v>46</v>
      </c>
      <c r="E4" s="24" t="s">
        <v>47</v>
      </c>
      <c r="F4" s="24" t="s">
        <v>48</v>
      </c>
      <c r="G4" s="24" t="s">
        <v>49</v>
      </c>
    </row>
    <row r="5" spans="1:7" ht="21.75" customHeight="1">
      <c r="A5" s="25">
        <f>DATE(B2,7,1)</f>
        <v>46204</v>
      </c>
      <c r="B5" s="18" t="s">
        <v>50</v>
      </c>
      <c r="C5" s="26"/>
      <c r="D5" s="39">
        <f>'6月'!F38</f>
        <v>67260</v>
      </c>
      <c r="E5" s="26"/>
      <c r="F5" s="28">
        <f>D5</f>
        <v>67260</v>
      </c>
      <c r="G5" s="26"/>
    </row>
    <row r="6" spans="1:7" ht="18" customHeight="1">
      <c r="A6" s="29"/>
      <c r="B6" s="30"/>
      <c r="C6" s="40"/>
      <c r="D6" s="32"/>
      <c r="E6" s="32"/>
      <c r="F6" s="33" t="str">
        <f t="shared" ref="F6:F35" si="0">IF(AND(D6="",E6=""),"",F5+IF(D6="",0,D6)-IF(E6="",0,E6))</f>
        <v/>
      </c>
      <c r="G6" s="34" t="str">
        <f t="shared" ref="G6:G35" si="1">IF(AND(D6&lt;&gt;"",E6&lt;&gt;""),"⚠ 入金と出金を同時入力しています","")</f>
        <v/>
      </c>
    </row>
    <row r="7" spans="1:7" ht="18" customHeight="1">
      <c r="A7" s="29"/>
      <c r="B7" s="30"/>
      <c r="C7" s="40"/>
      <c r="D7" s="32"/>
      <c r="E7" s="32"/>
      <c r="F7" s="33" t="str">
        <f t="shared" si="0"/>
        <v/>
      </c>
      <c r="G7" s="34" t="str">
        <f t="shared" si="1"/>
        <v/>
      </c>
    </row>
    <row r="8" spans="1:7" ht="18" customHeight="1">
      <c r="A8" s="29"/>
      <c r="B8" s="30"/>
      <c r="C8" s="40"/>
      <c r="D8" s="32"/>
      <c r="E8" s="32"/>
      <c r="F8" s="33" t="str">
        <f t="shared" si="0"/>
        <v/>
      </c>
      <c r="G8" s="34" t="str">
        <f t="shared" si="1"/>
        <v/>
      </c>
    </row>
    <row r="9" spans="1:7" ht="18" customHeight="1">
      <c r="A9" s="29"/>
      <c r="B9" s="30"/>
      <c r="C9" s="40"/>
      <c r="D9" s="32"/>
      <c r="E9" s="32"/>
      <c r="F9" s="33" t="str">
        <f t="shared" si="0"/>
        <v/>
      </c>
      <c r="G9" s="34" t="str">
        <f t="shared" si="1"/>
        <v/>
      </c>
    </row>
    <row r="10" spans="1:7" ht="18" customHeight="1">
      <c r="A10" s="29"/>
      <c r="B10" s="30"/>
      <c r="C10" s="40"/>
      <c r="D10" s="32"/>
      <c r="E10" s="32"/>
      <c r="F10" s="33" t="str">
        <f t="shared" si="0"/>
        <v/>
      </c>
      <c r="G10" s="34" t="str">
        <f t="shared" si="1"/>
        <v/>
      </c>
    </row>
    <row r="11" spans="1:7" ht="18" customHeight="1">
      <c r="A11" s="29"/>
      <c r="B11" s="30"/>
      <c r="C11" s="40"/>
      <c r="D11" s="32"/>
      <c r="E11" s="32"/>
      <c r="F11" s="33" t="str">
        <f t="shared" si="0"/>
        <v/>
      </c>
      <c r="G11" s="34" t="str">
        <f t="shared" si="1"/>
        <v/>
      </c>
    </row>
    <row r="12" spans="1:7" ht="18" customHeight="1">
      <c r="A12" s="29"/>
      <c r="B12" s="30"/>
      <c r="C12" s="40"/>
      <c r="D12" s="32"/>
      <c r="E12" s="32"/>
      <c r="F12" s="33" t="str">
        <f t="shared" si="0"/>
        <v/>
      </c>
      <c r="G12" s="34" t="str">
        <f t="shared" si="1"/>
        <v/>
      </c>
    </row>
    <row r="13" spans="1:7" ht="18" customHeight="1">
      <c r="A13" s="29"/>
      <c r="B13" s="30"/>
      <c r="C13" s="40"/>
      <c r="D13" s="32"/>
      <c r="E13" s="32"/>
      <c r="F13" s="33" t="str">
        <f t="shared" si="0"/>
        <v/>
      </c>
      <c r="G13" s="34" t="str">
        <f t="shared" si="1"/>
        <v/>
      </c>
    </row>
    <row r="14" spans="1:7" ht="18" customHeight="1">
      <c r="A14" s="29"/>
      <c r="B14" s="30"/>
      <c r="C14" s="40"/>
      <c r="D14" s="32"/>
      <c r="E14" s="32"/>
      <c r="F14" s="33" t="str">
        <f t="shared" si="0"/>
        <v/>
      </c>
      <c r="G14" s="34" t="str">
        <f t="shared" si="1"/>
        <v/>
      </c>
    </row>
    <row r="15" spans="1:7" ht="18" customHeight="1">
      <c r="A15" s="29"/>
      <c r="B15" s="30"/>
      <c r="C15" s="40"/>
      <c r="D15" s="32"/>
      <c r="E15" s="32"/>
      <c r="F15" s="33" t="str">
        <f t="shared" si="0"/>
        <v/>
      </c>
      <c r="G15" s="34" t="str">
        <f t="shared" si="1"/>
        <v/>
      </c>
    </row>
    <row r="16" spans="1:7" ht="18" customHeight="1">
      <c r="A16" s="29"/>
      <c r="B16" s="30"/>
      <c r="C16" s="40"/>
      <c r="D16" s="32"/>
      <c r="E16" s="32"/>
      <c r="F16" s="33" t="str">
        <f t="shared" si="0"/>
        <v/>
      </c>
      <c r="G16" s="34" t="str">
        <f t="shared" si="1"/>
        <v/>
      </c>
    </row>
    <row r="17" spans="1:7" ht="18" customHeight="1">
      <c r="A17" s="29"/>
      <c r="B17" s="30"/>
      <c r="C17" s="40"/>
      <c r="D17" s="32"/>
      <c r="E17" s="32"/>
      <c r="F17" s="33" t="str">
        <f t="shared" si="0"/>
        <v/>
      </c>
      <c r="G17" s="34" t="str">
        <f t="shared" si="1"/>
        <v/>
      </c>
    </row>
    <row r="18" spans="1:7" ht="18" customHeight="1">
      <c r="A18" s="29"/>
      <c r="B18" s="30"/>
      <c r="C18" s="40"/>
      <c r="D18" s="32"/>
      <c r="E18" s="32"/>
      <c r="F18" s="33" t="str">
        <f t="shared" si="0"/>
        <v/>
      </c>
      <c r="G18" s="34" t="str">
        <f t="shared" si="1"/>
        <v/>
      </c>
    </row>
    <row r="19" spans="1:7" ht="18" customHeight="1">
      <c r="A19" s="29"/>
      <c r="B19" s="30"/>
      <c r="C19" s="40"/>
      <c r="D19" s="32"/>
      <c r="E19" s="32"/>
      <c r="F19" s="33" t="str">
        <f t="shared" si="0"/>
        <v/>
      </c>
      <c r="G19" s="34" t="str">
        <f t="shared" si="1"/>
        <v/>
      </c>
    </row>
    <row r="20" spans="1:7" ht="18" customHeight="1">
      <c r="A20" s="29"/>
      <c r="B20" s="30"/>
      <c r="C20" s="40"/>
      <c r="D20" s="32"/>
      <c r="E20" s="32"/>
      <c r="F20" s="33" t="str">
        <f t="shared" si="0"/>
        <v/>
      </c>
      <c r="G20" s="34" t="str">
        <f t="shared" si="1"/>
        <v/>
      </c>
    </row>
    <row r="21" spans="1:7" ht="18" customHeight="1">
      <c r="A21" s="29"/>
      <c r="B21" s="30"/>
      <c r="C21" s="40"/>
      <c r="D21" s="32"/>
      <c r="E21" s="32"/>
      <c r="F21" s="33" t="str">
        <f t="shared" si="0"/>
        <v/>
      </c>
      <c r="G21" s="34" t="str">
        <f t="shared" si="1"/>
        <v/>
      </c>
    </row>
    <row r="22" spans="1:7" ht="18" customHeight="1">
      <c r="A22" s="29"/>
      <c r="B22" s="30"/>
      <c r="C22" s="40"/>
      <c r="D22" s="32"/>
      <c r="E22" s="32"/>
      <c r="F22" s="33" t="str">
        <f t="shared" si="0"/>
        <v/>
      </c>
      <c r="G22" s="34" t="str">
        <f t="shared" si="1"/>
        <v/>
      </c>
    </row>
    <row r="23" spans="1:7" ht="18" customHeight="1">
      <c r="A23" s="29"/>
      <c r="B23" s="30"/>
      <c r="C23" s="40"/>
      <c r="D23" s="32"/>
      <c r="E23" s="32"/>
      <c r="F23" s="33" t="str">
        <f t="shared" si="0"/>
        <v/>
      </c>
      <c r="G23" s="34" t="str">
        <f t="shared" si="1"/>
        <v/>
      </c>
    </row>
    <row r="24" spans="1:7" ht="18" customHeight="1">
      <c r="A24" s="29"/>
      <c r="B24" s="30"/>
      <c r="C24" s="40"/>
      <c r="D24" s="32"/>
      <c r="E24" s="32"/>
      <c r="F24" s="33" t="str">
        <f t="shared" si="0"/>
        <v/>
      </c>
      <c r="G24" s="34" t="str">
        <f t="shared" si="1"/>
        <v/>
      </c>
    </row>
    <row r="25" spans="1:7" ht="18" customHeight="1">
      <c r="A25" s="29"/>
      <c r="B25" s="30"/>
      <c r="C25" s="40"/>
      <c r="D25" s="32"/>
      <c r="E25" s="32"/>
      <c r="F25" s="33" t="str">
        <f t="shared" si="0"/>
        <v/>
      </c>
      <c r="G25" s="34" t="str">
        <f t="shared" si="1"/>
        <v/>
      </c>
    </row>
    <row r="26" spans="1:7" ht="18" customHeight="1">
      <c r="A26" s="29"/>
      <c r="B26" s="30"/>
      <c r="C26" s="40"/>
      <c r="D26" s="32"/>
      <c r="E26" s="32"/>
      <c r="F26" s="33" t="str">
        <f t="shared" si="0"/>
        <v/>
      </c>
      <c r="G26" s="34" t="str">
        <f t="shared" si="1"/>
        <v/>
      </c>
    </row>
    <row r="27" spans="1:7" ht="18" customHeight="1">
      <c r="A27" s="29"/>
      <c r="B27" s="30"/>
      <c r="C27" s="40"/>
      <c r="D27" s="32"/>
      <c r="E27" s="32"/>
      <c r="F27" s="33" t="str">
        <f t="shared" si="0"/>
        <v/>
      </c>
      <c r="G27" s="34" t="str">
        <f t="shared" si="1"/>
        <v/>
      </c>
    </row>
    <row r="28" spans="1:7" ht="18" customHeight="1">
      <c r="A28" s="29"/>
      <c r="B28" s="30"/>
      <c r="C28" s="40"/>
      <c r="D28" s="32"/>
      <c r="E28" s="32"/>
      <c r="F28" s="33" t="str">
        <f t="shared" si="0"/>
        <v/>
      </c>
      <c r="G28" s="34" t="str">
        <f t="shared" si="1"/>
        <v/>
      </c>
    </row>
    <row r="29" spans="1:7" ht="18" customHeight="1">
      <c r="A29" s="29"/>
      <c r="B29" s="30"/>
      <c r="C29" s="40"/>
      <c r="D29" s="32"/>
      <c r="E29" s="32"/>
      <c r="F29" s="33" t="str">
        <f t="shared" si="0"/>
        <v/>
      </c>
      <c r="G29" s="34" t="str">
        <f t="shared" si="1"/>
        <v/>
      </c>
    </row>
    <row r="30" spans="1:7" ht="18" customHeight="1">
      <c r="A30" s="29"/>
      <c r="B30" s="30"/>
      <c r="C30" s="40"/>
      <c r="D30" s="32"/>
      <c r="E30" s="32"/>
      <c r="F30" s="33" t="str">
        <f t="shared" si="0"/>
        <v/>
      </c>
      <c r="G30" s="34" t="str">
        <f t="shared" si="1"/>
        <v/>
      </c>
    </row>
    <row r="31" spans="1:7" ht="18" customHeight="1">
      <c r="A31" s="29"/>
      <c r="B31" s="30"/>
      <c r="C31" s="40"/>
      <c r="D31" s="32"/>
      <c r="E31" s="32"/>
      <c r="F31" s="33" t="str">
        <f t="shared" si="0"/>
        <v/>
      </c>
      <c r="G31" s="34" t="str">
        <f t="shared" si="1"/>
        <v/>
      </c>
    </row>
    <row r="32" spans="1:7" ht="18" customHeight="1">
      <c r="A32" s="29"/>
      <c r="B32" s="30"/>
      <c r="C32" s="40"/>
      <c r="D32" s="32"/>
      <c r="E32" s="32"/>
      <c r="F32" s="33" t="str">
        <f t="shared" si="0"/>
        <v/>
      </c>
      <c r="G32" s="34" t="str">
        <f t="shared" si="1"/>
        <v/>
      </c>
    </row>
    <row r="33" spans="1:7" ht="18" customHeight="1">
      <c r="A33" s="29"/>
      <c r="B33" s="30"/>
      <c r="C33" s="40"/>
      <c r="D33" s="32"/>
      <c r="E33" s="32"/>
      <c r="F33" s="33" t="str">
        <f t="shared" si="0"/>
        <v/>
      </c>
      <c r="G33" s="34" t="str">
        <f t="shared" si="1"/>
        <v/>
      </c>
    </row>
    <row r="34" spans="1:7" ht="18" customHeight="1">
      <c r="A34" s="29"/>
      <c r="B34" s="30"/>
      <c r="C34" s="40"/>
      <c r="D34" s="32"/>
      <c r="E34" s="32"/>
      <c r="F34" s="33" t="str">
        <f t="shared" si="0"/>
        <v/>
      </c>
      <c r="G34" s="34" t="str">
        <f t="shared" si="1"/>
        <v/>
      </c>
    </row>
    <row r="35" spans="1:7" ht="18" customHeight="1">
      <c r="A35" s="29"/>
      <c r="B35" s="30"/>
      <c r="C35" s="40"/>
      <c r="D35" s="32"/>
      <c r="E35" s="32"/>
      <c r="F35" s="33" t="str">
        <f t="shared" si="0"/>
        <v/>
      </c>
      <c r="G35" s="34" t="str">
        <f t="shared" si="1"/>
        <v/>
      </c>
    </row>
    <row r="36" spans="1:7" ht="4.5" customHeight="1">
      <c r="A36" s="7"/>
      <c r="B36" s="7"/>
      <c r="C36" s="7"/>
      <c r="D36" s="7"/>
      <c r="E36" s="7"/>
      <c r="F36" s="7"/>
      <c r="G36" s="7"/>
    </row>
    <row r="37" spans="1:7" ht="21.75" customHeight="1">
      <c r="A37" s="6" t="str">
        <f>TEXT(B2,"0")&amp;"年　7月　合計"</f>
        <v>2026年　7月　合計</v>
      </c>
      <c r="B37" s="6"/>
      <c r="C37" s="6"/>
      <c r="D37" s="35">
        <f>IFERROR(SUM(D6:D35),0)</f>
        <v>0</v>
      </c>
      <c r="E37" s="35">
        <f>IFERROR(SUM(E6:E35),0)</f>
        <v>0</v>
      </c>
      <c r="F37" s="36"/>
      <c r="G37" s="36"/>
    </row>
    <row r="38" spans="1:7" ht="21.75" customHeight="1">
      <c r="A38" s="5" t="s">
        <v>63</v>
      </c>
      <c r="B38" s="5"/>
      <c r="C38" s="5"/>
      <c r="D38" s="26"/>
      <c r="E38" s="26"/>
      <c r="F38" s="37">
        <f>IF(COUNTA(D6:E35)=0,F5,LOOKUP(2,1/(F6:F35&lt;&gt;""),F6:F35))</f>
        <v>67260</v>
      </c>
      <c r="G38" s="26"/>
    </row>
    <row r="40" spans="1:7" ht="14.5">
      <c r="A40" s="4" t="s">
        <v>64</v>
      </c>
      <c r="B40" s="4"/>
      <c r="C40" s="4"/>
      <c r="D40" s="4"/>
      <c r="E40" s="4"/>
      <c r="F40" s="4"/>
      <c r="G40" s="4"/>
    </row>
    <row r="41" spans="1:7" ht="15" customHeight="1">
      <c r="A41" s="3" t="s">
        <v>65</v>
      </c>
      <c r="B41" s="3"/>
      <c r="C41" s="2" t="s">
        <v>66</v>
      </c>
      <c r="D41" s="2"/>
      <c r="E41" s="2"/>
      <c r="F41" s="2"/>
      <c r="G41" s="2"/>
    </row>
    <row r="42" spans="1:7" ht="15" customHeight="1">
      <c r="A42" s="3" t="s">
        <v>67</v>
      </c>
      <c r="B42" s="3"/>
      <c r="C42" s="2" t="s">
        <v>68</v>
      </c>
      <c r="D42" s="2"/>
      <c r="E42" s="2"/>
      <c r="F42" s="2"/>
      <c r="G42" s="2"/>
    </row>
    <row r="43" spans="1:7" ht="15" customHeight="1">
      <c r="A43" s="3" t="s">
        <v>69</v>
      </c>
      <c r="B43" s="3"/>
      <c r="C43" s="2" t="s">
        <v>70</v>
      </c>
      <c r="D43" s="2"/>
      <c r="E43" s="2"/>
      <c r="F43" s="2"/>
      <c r="G43" s="2"/>
    </row>
    <row r="44" spans="1:7" ht="15" customHeight="1">
      <c r="A44" s="3" t="s">
        <v>71</v>
      </c>
      <c r="B44" s="3"/>
      <c r="C44" s="1" t="s">
        <v>72</v>
      </c>
      <c r="D44" s="1"/>
      <c r="E44" s="1"/>
      <c r="F44" s="1"/>
      <c r="G44" s="1"/>
    </row>
    <row r="45" spans="1:7" ht="15" customHeight="1">
      <c r="A45" s="3" t="s">
        <v>73</v>
      </c>
      <c r="B45" s="3"/>
      <c r="C45" s="2" t="s">
        <v>74</v>
      </c>
      <c r="D45" s="2"/>
      <c r="E45" s="2"/>
      <c r="F45" s="2"/>
      <c r="G45" s="2"/>
    </row>
    <row r="46" spans="1:7" ht="15" customHeight="1">
      <c r="A46" s="3" t="s">
        <v>75</v>
      </c>
      <c r="B46" s="3"/>
      <c r="C46" s="2" t="s">
        <v>76</v>
      </c>
      <c r="D46" s="2"/>
      <c r="E46" s="2"/>
      <c r="F46" s="2"/>
      <c r="G46" s="2"/>
    </row>
  </sheetData>
  <mergeCells count="18">
    <mergeCell ref="A46:B46"/>
    <mergeCell ref="C46:G46"/>
    <mergeCell ref="A43:B43"/>
    <mergeCell ref="C43:G43"/>
    <mergeCell ref="A44:B44"/>
    <mergeCell ref="C44:G44"/>
    <mergeCell ref="A45:B45"/>
    <mergeCell ref="C45:G45"/>
    <mergeCell ref="A40:G40"/>
    <mergeCell ref="A41:B41"/>
    <mergeCell ref="C41:G41"/>
    <mergeCell ref="A42:B42"/>
    <mergeCell ref="C42:G42"/>
    <mergeCell ref="A1:G1"/>
    <mergeCell ref="C2:G2"/>
    <mergeCell ref="A36:G36"/>
    <mergeCell ref="A37:C37"/>
    <mergeCell ref="A38:C38"/>
  </mergeCells>
  <phoneticPr fontId="31"/>
  <conditionalFormatting sqref="A6:G35">
    <cfRule type="expression" dxfId="12" priority="3">
      <formula>$G6&lt;&gt;""</formula>
    </cfRule>
  </conditionalFormatting>
  <conditionalFormatting sqref="F5:F38">
    <cfRule type="cellIs" dxfId="11" priority="2" operator="lessThan">
      <formula>0</formula>
    </cfRule>
  </conditionalFormatting>
  <pageMargins left="0.75" right="0.75" top="1" bottom="1" header="0.511811023622047" footer="0.511811023622047"/>
  <pageSetup paperSize="9" fitToHeight="0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Title="入力エラー" error="リストから選択してください" promptTitle="勘定科目" prompt="▼ をクリックして勘定科目を選択" xr:uid="{00000000-0002-0000-0700-000000000000}">
          <x14:formula1>
            <xm:f>勘定科目リスト!$A$3:$A$20</xm:f>
          </x14:formula1>
          <x14:formula2>
            <xm:f>0</xm:f>
          </x14:formula2>
          <xm:sqref>C6:C35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G46"/>
  <sheetViews>
    <sheetView zoomScaleNormal="100" workbookViewId="0">
      <pane ySplit="4" topLeftCell="A5" activePane="bottomLeft" state="frozen"/>
      <selection pane="bottomLeft"/>
    </sheetView>
  </sheetViews>
  <sheetFormatPr defaultColWidth="8.6328125" defaultRowHeight="15" customHeight="1"/>
  <cols>
    <col min="1" max="1" width="10" customWidth="1"/>
    <col min="2" max="2" width="30" customWidth="1"/>
    <col min="3" max="3" width="16" customWidth="1"/>
    <col min="4" max="5" width="13" customWidth="1"/>
    <col min="6" max="6" width="14" customWidth="1"/>
    <col min="7" max="7" width="24" customWidth="1"/>
  </cols>
  <sheetData>
    <row r="1" spans="1:7" ht="33.75" customHeight="1">
      <c r="A1" s="9" t="s">
        <v>84</v>
      </c>
      <c r="B1" s="9"/>
      <c r="C1" s="9"/>
      <c r="D1" s="9"/>
      <c r="E1" s="9"/>
      <c r="F1" s="9"/>
      <c r="G1" s="9"/>
    </row>
    <row r="2" spans="1:7" ht="19.5" customHeight="1">
      <c r="A2" s="22" t="s">
        <v>41</v>
      </c>
      <c r="B2" s="38">
        <f>'1月'!B2</f>
        <v>2026</v>
      </c>
      <c r="C2" s="8" t="s">
        <v>78</v>
      </c>
      <c r="D2" s="8"/>
      <c r="E2" s="8"/>
      <c r="F2" s="8"/>
      <c r="G2" s="8"/>
    </row>
    <row r="3" spans="1:7" ht="6" customHeight="1"/>
    <row r="4" spans="1:7" ht="21.75" customHeight="1">
      <c r="A4" s="24" t="s">
        <v>43</v>
      </c>
      <c r="B4" s="24" t="s">
        <v>44</v>
      </c>
      <c r="C4" s="24" t="s">
        <v>45</v>
      </c>
      <c r="D4" s="24" t="s">
        <v>46</v>
      </c>
      <c r="E4" s="24" t="s">
        <v>47</v>
      </c>
      <c r="F4" s="24" t="s">
        <v>48</v>
      </c>
      <c r="G4" s="24" t="s">
        <v>49</v>
      </c>
    </row>
    <row r="5" spans="1:7" ht="21.75" customHeight="1">
      <c r="A5" s="25">
        <f>DATE(B2,8,1)</f>
        <v>46235</v>
      </c>
      <c r="B5" s="18" t="s">
        <v>50</v>
      </c>
      <c r="C5" s="26"/>
      <c r="D5" s="39">
        <f>'7月'!F38</f>
        <v>67260</v>
      </c>
      <c r="E5" s="26"/>
      <c r="F5" s="28">
        <f>D5</f>
        <v>67260</v>
      </c>
      <c r="G5" s="26"/>
    </row>
    <row r="6" spans="1:7" ht="18" customHeight="1">
      <c r="A6" s="29"/>
      <c r="B6" s="30"/>
      <c r="C6" s="40"/>
      <c r="D6" s="32"/>
      <c r="E6" s="32"/>
      <c r="F6" s="33" t="str">
        <f t="shared" ref="F6:F35" si="0">IF(AND(D6="",E6=""),"",F5+IF(D6="",0,D6)-IF(E6="",0,E6))</f>
        <v/>
      </c>
      <c r="G6" s="34" t="str">
        <f t="shared" ref="G6:G35" si="1">IF(AND(D6&lt;&gt;"",E6&lt;&gt;""),"⚠ 入金と出金を同時入力しています","")</f>
        <v/>
      </c>
    </row>
    <row r="7" spans="1:7" ht="18" customHeight="1">
      <c r="A7" s="29"/>
      <c r="B7" s="30"/>
      <c r="C7" s="40"/>
      <c r="D7" s="32"/>
      <c r="E7" s="32"/>
      <c r="F7" s="33" t="str">
        <f t="shared" si="0"/>
        <v/>
      </c>
      <c r="G7" s="34" t="str">
        <f t="shared" si="1"/>
        <v/>
      </c>
    </row>
    <row r="8" spans="1:7" ht="18" customHeight="1">
      <c r="A8" s="29"/>
      <c r="B8" s="30"/>
      <c r="C8" s="40"/>
      <c r="D8" s="32"/>
      <c r="E8" s="32"/>
      <c r="F8" s="33" t="str">
        <f t="shared" si="0"/>
        <v/>
      </c>
      <c r="G8" s="34" t="str">
        <f t="shared" si="1"/>
        <v/>
      </c>
    </row>
    <row r="9" spans="1:7" ht="18" customHeight="1">
      <c r="A9" s="29"/>
      <c r="B9" s="30"/>
      <c r="C9" s="40"/>
      <c r="D9" s="32"/>
      <c r="E9" s="32"/>
      <c r="F9" s="33" t="str">
        <f t="shared" si="0"/>
        <v/>
      </c>
      <c r="G9" s="34" t="str">
        <f t="shared" si="1"/>
        <v/>
      </c>
    </row>
    <row r="10" spans="1:7" ht="18" customHeight="1">
      <c r="A10" s="29"/>
      <c r="B10" s="30"/>
      <c r="C10" s="40"/>
      <c r="D10" s="32"/>
      <c r="E10" s="32"/>
      <c r="F10" s="33" t="str">
        <f t="shared" si="0"/>
        <v/>
      </c>
      <c r="G10" s="34" t="str">
        <f t="shared" si="1"/>
        <v/>
      </c>
    </row>
    <row r="11" spans="1:7" ht="18" customHeight="1">
      <c r="A11" s="29"/>
      <c r="B11" s="30"/>
      <c r="C11" s="40"/>
      <c r="D11" s="32"/>
      <c r="E11" s="32"/>
      <c r="F11" s="33" t="str">
        <f t="shared" si="0"/>
        <v/>
      </c>
      <c r="G11" s="34" t="str">
        <f t="shared" si="1"/>
        <v/>
      </c>
    </row>
    <row r="12" spans="1:7" ht="18" customHeight="1">
      <c r="A12" s="29"/>
      <c r="B12" s="30"/>
      <c r="C12" s="40"/>
      <c r="D12" s="32"/>
      <c r="E12" s="32"/>
      <c r="F12" s="33" t="str">
        <f t="shared" si="0"/>
        <v/>
      </c>
      <c r="G12" s="34" t="str">
        <f t="shared" si="1"/>
        <v/>
      </c>
    </row>
    <row r="13" spans="1:7" ht="18" customHeight="1">
      <c r="A13" s="29"/>
      <c r="B13" s="30"/>
      <c r="C13" s="40"/>
      <c r="D13" s="32"/>
      <c r="E13" s="32"/>
      <c r="F13" s="33" t="str">
        <f t="shared" si="0"/>
        <v/>
      </c>
      <c r="G13" s="34" t="str">
        <f t="shared" si="1"/>
        <v/>
      </c>
    </row>
    <row r="14" spans="1:7" ht="18" customHeight="1">
      <c r="A14" s="29"/>
      <c r="B14" s="30"/>
      <c r="C14" s="40"/>
      <c r="D14" s="32"/>
      <c r="E14" s="32"/>
      <c r="F14" s="33" t="str">
        <f t="shared" si="0"/>
        <v/>
      </c>
      <c r="G14" s="34" t="str">
        <f t="shared" si="1"/>
        <v/>
      </c>
    </row>
    <row r="15" spans="1:7" ht="18" customHeight="1">
      <c r="A15" s="29"/>
      <c r="B15" s="30"/>
      <c r="C15" s="40"/>
      <c r="D15" s="32"/>
      <c r="E15" s="32"/>
      <c r="F15" s="33" t="str">
        <f t="shared" si="0"/>
        <v/>
      </c>
      <c r="G15" s="34" t="str">
        <f t="shared" si="1"/>
        <v/>
      </c>
    </row>
    <row r="16" spans="1:7" ht="18" customHeight="1">
      <c r="A16" s="29"/>
      <c r="B16" s="30"/>
      <c r="C16" s="40"/>
      <c r="D16" s="32"/>
      <c r="E16" s="32"/>
      <c r="F16" s="33" t="str">
        <f t="shared" si="0"/>
        <v/>
      </c>
      <c r="G16" s="34" t="str">
        <f t="shared" si="1"/>
        <v/>
      </c>
    </row>
    <row r="17" spans="1:7" ht="18" customHeight="1">
      <c r="A17" s="29"/>
      <c r="B17" s="30"/>
      <c r="C17" s="40"/>
      <c r="D17" s="32"/>
      <c r="E17" s="32"/>
      <c r="F17" s="33" t="str">
        <f t="shared" si="0"/>
        <v/>
      </c>
      <c r="G17" s="34" t="str">
        <f t="shared" si="1"/>
        <v/>
      </c>
    </row>
    <row r="18" spans="1:7" ht="18" customHeight="1">
      <c r="A18" s="29"/>
      <c r="B18" s="30"/>
      <c r="C18" s="40"/>
      <c r="D18" s="32"/>
      <c r="E18" s="32"/>
      <c r="F18" s="33" t="str">
        <f t="shared" si="0"/>
        <v/>
      </c>
      <c r="G18" s="34" t="str">
        <f t="shared" si="1"/>
        <v/>
      </c>
    </row>
    <row r="19" spans="1:7" ht="18" customHeight="1">
      <c r="A19" s="29"/>
      <c r="B19" s="30"/>
      <c r="C19" s="40"/>
      <c r="D19" s="32"/>
      <c r="E19" s="32"/>
      <c r="F19" s="33" t="str">
        <f t="shared" si="0"/>
        <v/>
      </c>
      <c r="G19" s="34" t="str">
        <f t="shared" si="1"/>
        <v/>
      </c>
    </row>
    <row r="20" spans="1:7" ht="18" customHeight="1">
      <c r="A20" s="29"/>
      <c r="B20" s="30"/>
      <c r="C20" s="40"/>
      <c r="D20" s="32"/>
      <c r="E20" s="32"/>
      <c r="F20" s="33" t="str">
        <f t="shared" si="0"/>
        <v/>
      </c>
      <c r="G20" s="34" t="str">
        <f t="shared" si="1"/>
        <v/>
      </c>
    </row>
    <row r="21" spans="1:7" ht="18" customHeight="1">
      <c r="A21" s="29"/>
      <c r="B21" s="30"/>
      <c r="C21" s="40"/>
      <c r="D21" s="32"/>
      <c r="E21" s="32"/>
      <c r="F21" s="33" t="str">
        <f t="shared" si="0"/>
        <v/>
      </c>
      <c r="G21" s="34" t="str">
        <f t="shared" si="1"/>
        <v/>
      </c>
    </row>
    <row r="22" spans="1:7" ht="18" customHeight="1">
      <c r="A22" s="29"/>
      <c r="B22" s="30"/>
      <c r="C22" s="40"/>
      <c r="D22" s="32"/>
      <c r="E22" s="32"/>
      <c r="F22" s="33" t="str">
        <f t="shared" si="0"/>
        <v/>
      </c>
      <c r="G22" s="34" t="str">
        <f t="shared" si="1"/>
        <v/>
      </c>
    </row>
    <row r="23" spans="1:7" ht="18" customHeight="1">
      <c r="A23" s="29"/>
      <c r="B23" s="30"/>
      <c r="C23" s="40"/>
      <c r="D23" s="32"/>
      <c r="E23" s="32"/>
      <c r="F23" s="33" t="str">
        <f t="shared" si="0"/>
        <v/>
      </c>
      <c r="G23" s="34" t="str">
        <f t="shared" si="1"/>
        <v/>
      </c>
    </row>
    <row r="24" spans="1:7" ht="18" customHeight="1">
      <c r="A24" s="29"/>
      <c r="B24" s="30"/>
      <c r="C24" s="40"/>
      <c r="D24" s="32"/>
      <c r="E24" s="32"/>
      <c r="F24" s="33" t="str">
        <f t="shared" si="0"/>
        <v/>
      </c>
      <c r="G24" s="34" t="str">
        <f t="shared" si="1"/>
        <v/>
      </c>
    </row>
    <row r="25" spans="1:7" ht="18" customHeight="1">
      <c r="A25" s="29"/>
      <c r="B25" s="30"/>
      <c r="C25" s="40"/>
      <c r="D25" s="32"/>
      <c r="E25" s="32"/>
      <c r="F25" s="33" t="str">
        <f t="shared" si="0"/>
        <v/>
      </c>
      <c r="G25" s="34" t="str">
        <f t="shared" si="1"/>
        <v/>
      </c>
    </row>
    <row r="26" spans="1:7" ht="18" customHeight="1">
      <c r="A26" s="29"/>
      <c r="B26" s="30"/>
      <c r="C26" s="40"/>
      <c r="D26" s="32"/>
      <c r="E26" s="32"/>
      <c r="F26" s="33" t="str">
        <f t="shared" si="0"/>
        <v/>
      </c>
      <c r="G26" s="34" t="str">
        <f t="shared" si="1"/>
        <v/>
      </c>
    </row>
    <row r="27" spans="1:7" ht="18" customHeight="1">
      <c r="A27" s="29"/>
      <c r="B27" s="30"/>
      <c r="C27" s="40"/>
      <c r="D27" s="32"/>
      <c r="E27" s="32"/>
      <c r="F27" s="33" t="str">
        <f t="shared" si="0"/>
        <v/>
      </c>
      <c r="G27" s="34" t="str">
        <f t="shared" si="1"/>
        <v/>
      </c>
    </row>
    <row r="28" spans="1:7" ht="18" customHeight="1">
      <c r="A28" s="29"/>
      <c r="B28" s="30"/>
      <c r="C28" s="40"/>
      <c r="D28" s="32"/>
      <c r="E28" s="32"/>
      <c r="F28" s="33" t="str">
        <f t="shared" si="0"/>
        <v/>
      </c>
      <c r="G28" s="34" t="str">
        <f t="shared" si="1"/>
        <v/>
      </c>
    </row>
    <row r="29" spans="1:7" ht="18" customHeight="1">
      <c r="A29" s="29"/>
      <c r="B29" s="30"/>
      <c r="C29" s="40"/>
      <c r="D29" s="32"/>
      <c r="E29" s="32"/>
      <c r="F29" s="33" t="str">
        <f t="shared" si="0"/>
        <v/>
      </c>
      <c r="G29" s="34" t="str">
        <f t="shared" si="1"/>
        <v/>
      </c>
    </row>
    <row r="30" spans="1:7" ht="18" customHeight="1">
      <c r="A30" s="29"/>
      <c r="B30" s="30"/>
      <c r="C30" s="40"/>
      <c r="D30" s="32"/>
      <c r="E30" s="32"/>
      <c r="F30" s="33" t="str">
        <f t="shared" si="0"/>
        <v/>
      </c>
      <c r="G30" s="34" t="str">
        <f t="shared" si="1"/>
        <v/>
      </c>
    </row>
    <row r="31" spans="1:7" ht="18" customHeight="1">
      <c r="A31" s="29"/>
      <c r="B31" s="30"/>
      <c r="C31" s="40"/>
      <c r="D31" s="32"/>
      <c r="E31" s="32"/>
      <c r="F31" s="33" t="str">
        <f t="shared" si="0"/>
        <v/>
      </c>
      <c r="G31" s="34" t="str">
        <f t="shared" si="1"/>
        <v/>
      </c>
    </row>
    <row r="32" spans="1:7" ht="18" customHeight="1">
      <c r="A32" s="29"/>
      <c r="B32" s="30"/>
      <c r="C32" s="40"/>
      <c r="D32" s="32"/>
      <c r="E32" s="32"/>
      <c r="F32" s="33" t="str">
        <f t="shared" si="0"/>
        <v/>
      </c>
      <c r="G32" s="34" t="str">
        <f t="shared" si="1"/>
        <v/>
      </c>
    </row>
    <row r="33" spans="1:7" ht="18" customHeight="1">
      <c r="A33" s="29"/>
      <c r="B33" s="30"/>
      <c r="C33" s="40"/>
      <c r="D33" s="32"/>
      <c r="E33" s="32"/>
      <c r="F33" s="33" t="str">
        <f t="shared" si="0"/>
        <v/>
      </c>
      <c r="G33" s="34" t="str">
        <f t="shared" si="1"/>
        <v/>
      </c>
    </row>
    <row r="34" spans="1:7" ht="18" customHeight="1">
      <c r="A34" s="29"/>
      <c r="B34" s="30"/>
      <c r="C34" s="40"/>
      <c r="D34" s="32"/>
      <c r="E34" s="32"/>
      <c r="F34" s="33" t="str">
        <f t="shared" si="0"/>
        <v/>
      </c>
      <c r="G34" s="34" t="str">
        <f t="shared" si="1"/>
        <v/>
      </c>
    </row>
    <row r="35" spans="1:7" ht="18" customHeight="1">
      <c r="A35" s="29"/>
      <c r="B35" s="30"/>
      <c r="C35" s="40"/>
      <c r="D35" s="32"/>
      <c r="E35" s="32"/>
      <c r="F35" s="33" t="str">
        <f t="shared" si="0"/>
        <v/>
      </c>
      <c r="G35" s="34" t="str">
        <f t="shared" si="1"/>
        <v/>
      </c>
    </row>
    <row r="36" spans="1:7" ht="4.5" customHeight="1">
      <c r="A36" s="7"/>
      <c r="B36" s="7"/>
      <c r="C36" s="7"/>
      <c r="D36" s="7"/>
      <c r="E36" s="7"/>
      <c r="F36" s="7"/>
      <c r="G36" s="7"/>
    </row>
    <row r="37" spans="1:7" ht="21.75" customHeight="1">
      <c r="A37" s="6" t="str">
        <f>TEXT(B2,"0")&amp;"年　8月　合計"</f>
        <v>2026年　8月　合計</v>
      </c>
      <c r="B37" s="6"/>
      <c r="C37" s="6"/>
      <c r="D37" s="35">
        <f>IFERROR(SUM(D6:D35),0)</f>
        <v>0</v>
      </c>
      <c r="E37" s="35">
        <f>IFERROR(SUM(E6:E35),0)</f>
        <v>0</v>
      </c>
      <c r="F37" s="36"/>
      <c r="G37" s="36"/>
    </row>
    <row r="38" spans="1:7" ht="21.75" customHeight="1">
      <c r="A38" s="5" t="s">
        <v>63</v>
      </c>
      <c r="B38" s="5"/>
      <c r="C38" s="5"/>
      <c r="D38" s="26"/>
      <c r="E38" s="26"/>
      <c r="F38" s="37">
        <f>IF(COUNTA(D6:E35)=0,F5,LOOKUP(2,1/(F6:F35&lt;&gt;""),F6:F35))</f>
        <v>67260</v>
      </c>
      <c r="G38" s="26"/>
    </row>
    <row r="40" spans="1:7" ht="14.5">
      <c r="A40" s="4" t="s">
        <v>64</v>
      </c>
      <c r="B40" s="4"/>
      <c r="C40" s="4"/>
      <c r="D40" s="4"/>
      <c r="E40" s="4"/>
      <c r="F40" s="4"/>
      <c r="G40" s="4"/>
    </row>
    <row r="41" spans="1:7" ht="15" customHeight="1">
      <c r="A41" s="3" t="s">
        <v>65</v>
      </c>
      <c r="B41" s="3"/>
      <c r="C41" s="2" t="s">
        <v>66</v>
      </c>
      <c r="D41" s="2"/>
      <c r="E41" s="2"/>
      <c r="F41" s="2"/>
      <c r="G41" s="2"/>
    </row>
    <row r="42" spans="1:7" ht="15" customHeight="1">
      <c r="A42" s="3" t="s">
        <v>67</v>
      </c>
      <c r="B42" s="3"/>
      <c r="C42" s="2" t="s">
        <v>68</v>
      </c>
      <c r="D42" s="2"/>
      <c r="E42" s="2"/>
      <c r="F42" s="2"/>
      <c r="G42" s="2"/>
    </row>
    <row r="43" spans="1:7" ht="15" customHeight="1">
      <c r="A43" s="3" t="s">
        <v>69</v>
      </c>
      <c r="B43" s="3"/>
      <c r="C43" s="2" t="s">
        <v>70</v>
      </c>
      <c r="D43" s="2"/>
      <c r="E43" s="2"/>
      <c r="F43" s="2"/>
      <c r="G43" s="2"/>
    </row>
    <row r="44" spans="1:7" ht="15" customHeight="1">
      <c r="A44" s="3" t="s">
        <v>71</v>
      </c>
      <c r="B44" s="3"/>
      <c r="C44" s="1" t="s">
        <v>72</v>
      </c>
      <c r="D44" s="1"/>
      <c r="E44" s="1"/>
      <c r="F44" s="1"/>
      <c r="G44" s="1"/>
    </row>
    <row r="45" spans="1:7" ht="15" customHeight="1">
      <c r="A45" s="3" t="s">
        <v>73</v>
      </c>
      <c r="B45" s="3"/>
      <c r="C45" s="2" t="s">
        <v>74</v>
      </c>
      <c r="D45" s="2"/>
      <c r="E45" s="2"/>
      <c r="F45" s="2"/>
      <c r="G45" s="2"/>
    </row>
    <row r="46" spans="1:7" ht="15" customHeight="1">
      <c r="A46" s="3" t="s">
        <v>75</v>
      </c>
      <c r="B46" s="3"/>
      <c r="C46" s="2" t="s">
        <v>76</v>
      </c>
      <c r="D46" s="2"/>
      <c r="E46" s="2"/>
      <c r="F46" s="2"/>
      <c r="G46" s="2"/>
    </row>
  </sheetData>
  <mergeCells count="18">
    <mergeCell ref="A46:B46"/>
    <mergeCell ref="C46:G46"/>
    <mergeCell ref="A43:B43"/>
    <mergeCell ref="C43:G43"/>
    <mergeCell ref="A44:B44"/>
    <mergeCell ref="C44:G44"/>
    <mergeCell ref="A45:B45"/>
    <mergeCell ref="C45:G45"/>
    <mergeCell ref="A40:G40"/>
    <mergeCell ref="A41:B41"/>
    <mergeCell ref="C41:G41"/>
    <mergeCell ref="A42:B42"/>
    <mergeCell ref="C42:G42"/>
    <mergeCell ref="A1:G1"/>
    <mergeCell ref="C2:G2"/>
    <mergeCell ref="A36:G36"/>
    <mergeCell ref="A37:C37"/>
    <mergeCell ref="A38:C38"/>
  </mergeCells>
  <phoneticPr fontId="31"/>
  <conditionalFormatting sqref="A6:G35">
    <cfRule type="expression" dxfId="10" priority="3">
      <formula>$G6&lt;&gt;""</formula>
    </cfRule>
  </conditionalFormatting>
  <conditionalFormatting sqref="F5:F38">
    <cfRule type="cellIs" dxfId="9" priority="2" operator="lessThan">
      <formula>0</formula>
    </cfRule>
  </conditionalFormatting>
  <pageMargins left="0.75" right="0.75" top="1" bottom="1" header="0.511811023622047" footer="0.511811023622047"/>
  <pageSetup paperSize="9" fitToHeight="0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Title="入力エラー" error="リストから選択してください" promptTitle="勘定科目" prompt="▼ をクリックして勘定科目を選択" xr:uid="{00000000-0002-0000-0800-000000000000}">
          <x14:formula1>
            <xm:f>勘定科目リスト!$A$3:$A$20</xm:f>
          </x14:formula1>
          <x14:formula2>
            <xm:f>0</xm:f>
          </x14:formula2>
          <xm:sqref>C6:C35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G46"/>
  <sheetViews>
    <sheetView zoomScaleNormal="100" workbookViewId="0">
      <pane ySplit="4" topLeftCell="A5" activePane="bottomLeft" state="frozen"/>
      <selection pane="bottomLeft"/>
    </sheetView>
  </sheetViews>
  <sheetFormatPr defaultColWidth="8.6328125" defaultRowHeight="15" customHeight="1"/>
  <cols>
    <col min="1" max="1" width="10" customWidth="1"/>
    <col min="2" max="2" width="30" customWidth="1"/>
    <col min="3" max="3" width="16" customWidth="1"/>
    <col min="4" max="5" width="13" customWidth="1"/>
    <col min="6" max="6" width="14" customWidth="1"/>
    <col min="7" max="7" width="24" customWidth="1"/>
  </cols>
  <sheetData>
    <row r="1" spans="1:7" ht="33.75" customHeight="1">
      <c r="A1" s="9" t="s">
        <v>85</v>
      </c>
      <c r="B1" s="9"/>
      <c r="C1" s="9"/>
      <c r="D1" s="9"/>
      <c r="E1" s="9"/>
      <c r="F1" s="9"/>
      <c r="G1" s="9"/>
    </row>
    <row r="2" spans="1:7" ht="19.5" customHeight="1">
      <c r="A2" s="22" t="s">
        <v>41</v>
      </c>
      <c r="B2" s="38">
        <f>'1月'!B2</f>
        <v>2026</v>
      </c>
      <c r="C2" s="8" t="s">
        <v>78</v>
      </c>
      <c r="D2" s="8"/>
      <c r="E2" s="8"/>
      <c r="F2" s="8"/>
      <c r="G2" s="8"/>
    </row>
    <row r="3" spans="1:7" ht="6" customHeight="1"/>
    <row r="4" spans="1:7" ht="21.75" customHeight="1">
      <c r="A4" s="24" t="s">
        <v>43</v>
      </c>
      <c r="B4" s="24" t="s">
        <v>44</v>
      </c>
      <c r="C4" s="24" t="s">
        <v>45</v>
      </c>
      <c r="D4" s="24" t="s">
        <v>46</v>
      </c>
      <c r="E4" s="24" t="s">
        <v>47</v>
      </c>
      <c r="F4" s="24" t="s">
        <v>48</v>
      </c>
      <c r="G4" s="24" t="s">
        <v>49</v>
      </c>
    </row>
    <row r="5" spans="1:7" ht="21.75" customHeight="1">
      <c r="A5" s="25">
        <f>DATE(B2,9,1)</f>
        <v>46266</v>
      </c>
      <c r="B5" s="18" t="s">
        <v>50</v>
      </c>
      <c r="C5" s="26"/>
      <c r="D5" s="39">
        <f>'8月'!F38</f>
        <v>67260</v>
      </c>
      <c r="E5" s="26"/>
      <c r="F5" s="28">
        <f>D5</f>
        <v>67260</v>
      </c>
      <c r="G5" s="26"/>
    </row>
    <row r="6" spans="1:7" ht="18" customHeight="1">
      <c r="A6" s="29"/>
      <c r="B6" s="30"/>
      <c r="C6" s="40"/>
      <c r="D6" s="32"/>
      <c r="E6" s="32"/>
      <c r="F6" s="33" t="str">
        <f t="shared" ref="F6:F35" si="0">IF(AND(D6="",E6=""),"",F5+IF(D6="",0,D6)-IF(E6="",0,E6))</f>
        <v/>
      </c>
      <c r="G6" s="34" t="str">
        <f t="shared" ref="G6:G35" si="1">IF(AND(D6&lt;&gt;"",E6&lt;&gt;""),"⚠ 入金と出金を同時入力しています","")</f>
        <v/>
      </c>
    </row>
    <row r="7" spans="1:7" ht="18" customHeight="1">
      <c r="A7" s="29"/>
      <c r="B7" s="30"/>
      <c r="C7" s="40"/>
      <c r="D7" s="32"/>
      <c r="E7" s="32"/>
      <c r="F7" s="33" t="str">
        <f t="shared" si="0"/>
        <v/>
      </c>
      <c r="G7" s="34" t="str">
        <f t="shared" si="1"/>
        <v/>
      </c>
    </row>
    <row r="8" spans="1:7" ht="18" customHeight="1">
      <c r="A8" s="29"/>
      <c r="B8" s="30"/>
      <c r="C8" s="40"/>
      <c r="D8" s="32"/>
      <c r="E8" s="32"/>
      <c r="F8" s="33" t="str">
        <f t="shared" si="0"/>
        <v/>
      </c>
      <c r="G8" s="34" t="str">
        <f t="shared" si="1"/>
        <v/>
      </c>
    </row>
    <row r="9" spans="1:7" ht="18" customHeight="1">
      <c r="A9" s="29"/>
      <c r="B9" s="30"/>
      <c r="C9" s="40"/>
      <c r="D9" s="32"/>
      <c r="E9" s="32"/>
      <c r="F9" s="33" t="str">
        <f t="shared" si="0"/>
        <v/>
      </c>
      <c r="G9" s="34" t="str">
        <f t="shared" si="1"/>
        <v/>
      </c>
    </row>
    <row r="10" spans="1:7" ht="18" customHeight="1">
      <c r="A10" s="29"/>
      <c r="B10" s="30"/>
      <c r="C10" s="40"/>
      <c r="D10" s="32"/>
      <c r="E10" s="32"/>
      <c r="F10" s="33" t="str">
        <f t="shared" si="0"/>
        <v/>
      </c>
      <c r="G10" s="34" t="str">
        <f t="shared" si="1"/>
        <v/>
      </c>
    </row>
    <row r="11" spans="1:7" ht="18" customHeight="1">
      <c r="A11" s="29"/>
      <c r="B11" s="30"/>
      <c r="C11" s="40"/>
      <c r="D11" s="32"/>
      <c r="E11" s="32"/>
      <c r="F11" s="33" t="str">
        <f t="shared" si="0"/>
        <v/>
      </c>
      <c r="G11" s="34" t="str">
        <f t="shared" si="1"/>
        <v/>
      </c>
    </row>
    <row r="12" spans="1:7" ht="18" customHeight="1">
      <c r="A12" s="29"/>
      <c r="B12" s="30"/>
      <c r="C12" s="40"/>
      <c r="D12" s="32"/>
      <c r="E12" s="32"/>
      <c r="F12" s="33" t="str">
        <f t="shared" si="0"/>
        <v/>
      </c>
      <c r="G12" s="34" t="str">
        <f t="shared" si="1"/>
        <v/>
      </c>
    </row>
    <row r="13" spans="1:7" ht="18" customHeight="1">
      <c r="A13" s="29"/>
      <c r="B13" s="30"/>
      <c r="C13" s="40"/>
      <c r="D13" s="32"/>
      <c r="E13" s="32"/>
      <c r="F13" s="33" t="str">
        <f t="shared" si="0"/>
        <v/>
      </c>
      <c r="G13" s="34" t="str">
        <f t="shared" si="1"/>
        <v/>
      </c>
    </row>
    <row r="14" spans="1:7" ht="18" customHeight="1">
      <c r="A14" s="29"/>
      <c r="B14" s="30"/>
      <c r="C14" s="40"/>
      <c r="D14" s="32"/>
      <c r="E14" s="32"/>
      <c r="F14" s="33" t="str">
        <f t="shared" si="0"/>
        <v/>
      </c>
      <c r="G14" s="34" t="str">
        <f t="shared" si="1"/>
        <v/>
      </c>
    </row>
    <row r="15" spans="1:7" ht="18" customHeight="1">
      <c r="A15" s="29"/>
      <c r="B15" s="30"/>
      <c r="C15" s="40"/>
      <c r="D15" s="32"/>
      <c r="E15" s="32"/>
      <c r="F15" s="33" t="str">
        <f t="shared" si="0"/>
        <v/>
      </c>
      <c r="G15" s="34" t="str">
        <f t="shared" si="1"/>
        <v/>
      </c>
    </row>
    <row r="16" spans="1:7" ht="18" customHeight="1">
      <c r="A16" s="29"/>
      <c r="B16" s="30"/>
      <c r="C16" s="40"/>
      <c r="D16" s="32"/>
      <c r="E16" s="32"/>
      <c r="F16" s="33" t="str">
        <f t="shared" si="0"/>
        <v/>
      </c>
      <c r="G16" s="34" t="str">
        <f t="shared" si="1"/>
        <v/>
      </c>
    </row>
    <row r="17" spans="1:7" ht="18" customHeight="1">
      <c r="A17" s="29"/>
      <c r="B17" s="30"/>
      <c r="C17" s="40"/>
      <c r="D17" s="32"/>
      <c r="E17" s="32"/>
      <c r="F17" s="33" t="str">
        <f t="shared" si="0"/>
        <v/>
      </c>
      <c r="G17" s="34" t="str">
        <f t="shared" si="1"/>
        <v/>
      </c>
    </row>
    <row r="18" spans="1:7" ht="18" customHeight="1">
      <c r="A18" s="29"/>
      <c r="B18" s="30"/>
      <c r="C18" s="40"/>
      <c r="D18" s="32"/>
      <c r="E18" s="32"/>
      <c r="F18" s="33" t="str">
        <f t="shared" si="0"/>
        <v/>
      </c>
      <c r="G18" s="34" t="str">
        <f t="shared" si="1"/>
        <v/>
      </c>
    </row>
    <row r="19" spans="1:7" ht="18" customHeight="1">
      <c r="A19" s="29"/>
      <c r="B19" s="30"/>
      <c r="C19" s="40"/>
      <c r="D19" s="32"/>
      <c r="E19" s="32"/>
      <c r="F19" s="33" t="str">
        <f t="shared" si="0"/>
        <v/>
      </c>
      <c r="G19" s="34" t="str">
        <f t="shared" si="1"/>
        <v/>
      </c>
    </row>
    <row r="20" spans="1:7" ht="18" customHeight="1">
      <c r="A20" s="29"/>
      <c r="B20" s="30"/>
      <c r="C20" s="40"/>
      <c r="D20" s="32"/>
      <c r="E20" s="32"/>
      <c r="F20" s="33" t="str">
        <f t="shared" si="0"/>
        <v/>
      </c>
      <c r="G20" s="34" t="str">
        <f t="shared" si="1"/>
        <v/>
      </c>
    </row>
    <row r="21" spans="1:7" ht="18" customHeight="1">
      <c r="A21" s="29"/>
      <c r="B21" s="30"/>
      <c r="C21" s="40"/>
      <c r="D21" s="32"/>
      <c r="E21" s="32"/>
      <c r="F21" s="33" t="str">
        <f t="shared" si="0"/>
        <v/>
      </c>
      <c r="G21" s="34" t="str">
        <f t="shared" si="1"/>
        <v/>
      </c>
    </row>
    <row r="22" spans="1:7" ht="18" customHeight="1">
      <c r="A22" s="29"/>
      <c r="B22" s="30"/>
      <c r="C22" s="40"/>
      <c r="D22" s="32"/>
      <c r="E22" s="32"/>
      <c r="F22" s="33" t="str">
        <f t="shared" si="0"/>
        <v/>
      </c>
      <c r="G22" s="34" t="str">
        <f t="shared" si="1"/>
        <v/>
      </c>
    </row>
    <row r="23" spans="1:7" ht="18" customHeight="1">
      <c r="A23" s="29"/>
      <c r="B23" s="30"/>
      <c r="C23" s="40"/>
      <c r="D23" s="32"/>
      <c r="E23" s="32"/>
      <c r="F23" s="33" t="str">
        <f t="shared" si="0"/>
        <v/>
      </c>
      <c r="G23" s="34" t="str">
        <f t="shared" si="1"/>
        <v/>
      </c>
    </row>
    <row r="24" spans="1:7" ht="18" customHeight="1">
      <c r="A24" s="29"/>
      <c r="B24" s="30"/>
      <c r="C24" s="40"/>
      <c r="D24" s="32"/>
      <c r="E24" s="32"/>
      <c r="F24" s="33" t="str">
        <f t="shared" si="0"/>
        <v/>
      </c>
      <c r="G24" s="34" t="str">
        <f t="shared" si="1"/>
        <v/>
      </c>
    </row>
    <row r="25" spans="1:7" ht="18" customHeight="1">
      <c r="A25" s="29"/>
      <c r="B25" s="30"/>
      <c r="C25" s="40"/>
      <c r="D25" s="32"/>
      <c r="E25" s="32"/>
      <c r="F25" s="33" t="str">
        <f t="shared" si="0"/>
        <v/>
      </c>
      <c r="G25" s="34" t="str">
        <f t="shared" si="1"/>
        <v/>
      </c>
    </row>
    <row r="26" spans="1:7" ht="18" customHeight="1">
      <c r="A26" s="29"/>
      <c r="B26" s="30"/>
      <c r="C26" s="40"/>
      <c r="D26" s="32"/>
      <c r="E26" s="32"/>
      <c r="F26" s="33" t="str">
        <f t="shared" si="0"/>
        <v/>
      </c>
      <c r="G26" s="34" t="str">
        <f t="shared" si="1"/>
        <v/>
      </c>
    </row>
    <row r="27" spans="1:7" ht="18" customHeight="1">
      <c r="A27" s="29"/>
      <c r="B27" s="30"/>
      <c r="C27" s="40"/>
      <c r="D27" s="32"/>
      <c r="E27" s="32"/>
      <c r="F27" s="33" t="str">
        <f t="shared" si="0"/>
        <v/>
      </c>
      <c r="G27" s="34" t="str">
        <f t="shared" si="1"/>
        <v/>
      </c>
    </row>
    <row r="28" spans="1:7" ht="18" customHeight="1">
      <c r="A28" s="29"/>
      <c r="B28" s="30"/>
      <c r="C28" s="40"/>
      <c r="D28" s="32"/>
      <c r="E28" s="32"/>
      <c r="F28" s="33" t="str">
        <f t="shared" si="0"/>
        <v/>
      </c>
      <c r="G28" s="34" t="str">
        <f t="shared" si="1"/>
        <v/>
      </c>
    </row>
    <row r="29" spans="1:7" ht="18" customHeight="1">
      <c r="A29" s="29"/>
      <c r="B29" s="30"/>
      <c r="C29" s="40"/>
      <c r="D29" s="32"/>
      <c r="E29" s="32"/>
      <c r="F29" s="33" t="str">
        <f t="shared" si="0"/>
        <v/>
      </c>
      <c r="G29" s="34" t="str">
        <f t="shared" si="1"/>
        <v/>
      </c>
    </row>
    <row r="30" spans="1:7" ht="18" customHeight="1">
      <c r="A30" s="29"/>
      <c r="B30" s="30"/>
      <c r="C30" s="40"/>
      <c r="D30" s="32"/>
      <c r="E30" s="32"/>
      <c r="F30" s="33" t="str">
        <f t="shared" si="0"/>
        <v/>
      </c>
      <c r="G30" s="34" t="str">
        <f t="shared" si="1"/>
        <v/>
      </c>
    </row>
    <row r="31" spans="1:7" ht="18" customHeight="1">
      <c r="A31" s="29"/>
      <c r="B31" s="30"/>
      <c r="C31" s="40"/>
      <c r="D31" s="32"/>
      <c r="E31" s="32"/>
      <c r="F31" s="33" t="str">
        <f t="shared" si="0"/>
        <v/>
      </c>
      <c r="G31" s="34" t="str">
        <f t="shared" si="1"/>
        <v/>
      </c>
    </row>
    <row r="32" spans="1:7" ht="18" customHeight="1">
      <c r="A32" s="29"/>
      <c r="B32" s="30"/>
      <c r="C32" s="40"/>
      <c r="D32" s="32"/>
      <c r="E32" s="32"/>
      <c r="F32" s="33" t="str">
        <f t="shared" si="0"/>
        <v/>
      </c>
      <c r="G32" s="34" t="str">
        <f t="shared" si="1"/>
        <v/>
      </c>
    </row>
    <row r="33" spans="1:7" ht="18" customHeight="1">
      <c r="A33" s="29"/>
      <c r="B33" s="30"/>
      <c r="C33" s="40"/>
      <c r="D33" s="32"/>
      <c r="E33" s="32"/>
      <c r="F33" s="33" t="str">
        <f t="shared" si="0"/>
        <v/>
      </c>
      <c r="G33" s="34" t="str">
        <f t="shared" si="1"/>
        <v/>
      </c>
    </row>
    <row r="34" spans="1:7" ht="18" customHeight="1">
      <c r="A34" s="29"/>
      <c r="B34" s="30"/>
      <c r="C34" s="40"/>
      <c r="D34" s="32"/>
      <c r="E34" s="32"/>
      <c r="F34" s="33" t="str">
        <f t="shared" si="0"/>
        <v/>
      </c>
      <c r="G34" s="34" t="str">
        <f t="shared" si="1"/>
        <v/>
      </c>
    </row>
    <row r="35" spans="1:7" ht="18" customHeight="1">
      <c r="A35" s="29"/>
      <c r="B35" s="30"/>
      <c r="C35" s="40"/>
      <c r="D35" s="32"/>
      <c r="E35" s="32"/>
      <c r="F35" s="33" t="str">
        <f t="shared" si="0"/>
        <v/>
      </c>
      <c r="G35" s="34" t="str">
        <f t="shared" si="1"/>
        <v/>
      </c>
    </row>
    <row r="36" spans="1:7" ht="4.5" customHeight="1">
      <c r="A36" s="7"/>
      <c r="B36" s="7"/>
      <c r="C36" s="7"/>
      <c r="D36" s="7"/>
      <c r="E36" s="7"/>
      <c r="F36" s="7"/>
      <c r="G36" s="7"/>
    </row>
    <row r="37" spans="1:7" ht="21.75" customHeight="1">
      <c r="A37" s="6" t="str">
        <f>TEXT(B2,"0")&amp;"年　9月　合計"</f>
        <v>2026年　9月　合計</v>
      </c>
      <c r="B37" s="6"/>
      <c r="C37" s="6"/>
      <c r="D37" s="35">
        <f>IFERROR(SUM(D6:D35),0)</f>
        <v>0</v>
      </c>
      <c r="E37" s="35">
        <f>IFERROR(SUM(E6:E35),0)</f>
        <v>0</v>
      </c>
      <c r="F37" s="36"/>
      <c r="G37" s="36"/>
    </row>
    <row r="38" spans="1:7" ht="21.75" customHeight="1">
      <c r="A38" s="5" t="s">
        <v>63</v>
      </c>
      <c r="B38" s="5"/>
      <c r="C38" s="5"/>
      <c r="D38" s="26"/>
      <c r="E38" s="26"/>
      <c r="F38" s="37">
        <f>IF(COUNTA(D6:E35)=0,F5,LOOKUP(2,1/(F6:F35&lt;&gt;""),F6:F35))</f>
        <v>67260</v>
      </c>
      <c r="G38" s="26"/>
    </row>
    <row r="40" spans="1:7" ht="14.5">
      <c r="A40" s="4" t="s">
        <v>64</v>
      </c>
      <c r="B40" s="4"/>
      <c r="C40" s="4"/>
      <c r="D40" s="4"/>
      <c r="E40" s="4"/>
      <c r="F40" s="4"/>
      <c r="G40" s="4"/>
    </row>
    <row r="41" spans="1:7" ht="15" customHeight="1">
      <c r="A41" s="3" t="s">
        <v>65</v>
      </c>
      <c r="B41" s="3"/>
      <c r="C41" s="2" t="s">
        <v>66</v>
      </c>
      <c r="D41" s="2"/>
      <c r="E41" s="2"/>
      <c r="F41" s="2"/>
      <c r="G41" s="2"/>
    </row>
    <row r="42" spans="1:7" ht="15" customHeight="1">
      <c r="A42" s="3" t="s">
        <v>67</v>
      </c>
      <c r="B42" s="3"/>
      <c r="C42" s="2" t="s">
        <v>68</v>
      </c>
      <c r="D42" s="2"/>
      <c r="E42" s="2"/>
      <c r="F42" s="2"/>
      <c r="G42" s="2"/>
    </row>
    <row r="43" spans="1:7" ht="15" customHeight="1">
      <c r="A43" s="3" t="s">
        <v>69</v>
      </c>
      <c r="B43" s="3"/>
      <c r="C43" s="2" t="s">
        <v>70</v>
      </c>
      <c r="D43" s="2"/>
      <c r="E43" s="2"/>
      <c r="F43" s="2"/>
      <c r="G43" s="2"/>
    </row>
    <row r="44" spans="1:7" ht="15" customHeight="1">
      <c r="A44" s="3" t="s">
        <v>71</v>
      </c>
      <c r="B44" s="3"/>
      <c r="C44" s="1" t="s">
        <v>72</v>
      </c>
      <c r="D44" s="1"/>
      <c r="E44" s="1"/>
      <c r="F44" s="1"/>
      <c r="G44" s="1"/>
    </row>
    <row r="45" spans="1:7" ht="15" customHeight="1">
      <c r="A45" s="3" t="s">
        <v>73</v>
      </c>
      <c r="B45" s="3"/>
      <c r="C45" s="2" t="s">
        <v>74</v>
      </c>
      <c r="D45" s="2"/>
      <c r="E45" s="2"/>
      <c r="F45" s="2"/>
      <c r="G45" s="2"/>
    </row>
    <row r="46" spans="1:7" ht="15" customHeight="1">
      <c r="A46" s="3" t="s">
        <v>75</v>
      </c>
      <c r="B46" s="3"/>
      <c r="C46" s="2" t="s">
        <v>76</v>
      </c>
      <c r="D46" s="2"/>
      <c r="E46" s="2"/>
      <c r="F46" s="2"/>
      <c r="G46" s="2"/>
    </row>
  </sheetData>
  <mergeCells count="18">
    <mergeCell ref="A46:B46"/>
    <mergeCell ref="C46:G46"/>
    <mergeCell ref="A43:B43"/>
    <mergeCell ref="C43:G43"/>
    <mergeCell ref="A44:B44"/>
    <mergeCell ref="C44:G44"/>
    <mergeCell ref="A45:B45"/>
    <mergeCell ref="C45:G45"/>
    <mergeCell ref="A40:G40"/>
    <mergeCell ref="A41:B41"/>
    <mergeCell ref="C41:G41"/>
    <mergeCell ref="A42:B42"/>
    <mergeCell ref="C42:G42"/>
    <mergeCell ref="A1:G1"/>
    <mergeCell ref="C2:G2"/>
    <mergeCell ref="A36:G36"/>
    <mergeCell ref="A37:C37"/>
    <mergeCell ref="A38:C38"/>
  </mergeCells>
  <phoneticPr fontId="31"/>
  <conditionalFormatting sqref="A6:G35">
    <cfRule type="expression" dxfId="8" priority="3">
      <formula>$G6&lt;&gt;""</formula>
    </cfRule>
  </conditionalFormatting>
  <conditionalFormatting sqref="F5:F38">
    <cfRule type="cellIs" dxfId="7" priority="2" operator="lessThan">
      <formula>0</formula>
    </cfRule>
  </conditionalFormatting>
  <pageMargins left="0.75" right="0.75" top="1" bottom="1" header="0.511811023622047" footer="0.511811023622047"/>
  <pageSetup paperSize="9" fitToHeight="0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Title="入力エラー" error="リストから選択してください" promptTitle="勘定科目" prompt="▼ をクリックして勘定科目を選択" xr:uid="{00000000-0002-0000-0900-000000000000}">
          <x14:formula1>
            <xm:f>勘定科目リスト!$A$3:$A$20</xm:f>
          </x14:formula1>
          <x14:formula2>
            <xm:f>0</xm:f>
          </x14:formula2>
          <xm:sqref>C6:C35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G46"/>
  <sheetViews>
    <sheetView zoomScaleNormal="100" workbookViewId="0">
      <pane ySplit="4" topLeftCell="A5" activePane="bottomLeft" state="frozen"/>
      <selection pane="bottomLeft"/>
    </sheetView>
  </sheetViews>
  <sheetFormatPr defaultColWidth="8.6328125" defaultRowHeight="15" customHeight="1"/>
  <cols>
    <col min="1" max="1" width="10" customWidth="1"/>
    <col min="2" max="2" width="30" customWidth="1"/>
    <col min="3" max="3" width="16" customWidth="1"/>
    <col min="4" max="5" width="13" customWidth="1"/>
    <col min="6" max="6" width="14" customWidth="1"/>
    <col min="7" max="7" width="24" customWidth="1"/>
  </cols>
  <sheetData>
    <row r="1" spans="1:7" ht="33.75" customHeight="1">
      <c r="A1" s="9" t="s">
        <v>86</v>
      </c>
      <c r="B1" s="9"/>
      <c r="C1" s="9"/>
      <c r="D1" s="9"/>
      <c r="E1" s="9"/>
      <c r="F1" s="9"/>
      <c r="G1" s="9"/>
    </row>
    <row r="2" spans="1:7" ht="19.5" customHeight="1">
      <c r="A2" s="22" t="s">
        <v>41</v>
      </c>
      <c r="B2" s="38">
        <f>'1月'!B2</f>
        <v>2026</v>
      </c>
      <c r="C2" s="8" t="s">
        <v>78</v>
      </c>
      <c r="D2" s="8"/>
      <c r="E2" s="8"/>
      <c r="F2" s="8"/>
      <c r="G2" s="8"/>
    </row>
    <row r="3" spans="1:7" ht="6" customHeight="1"/>
    <row r="4" spans="1:7" ht="21.75" customHeight="1">
      <c r="A4" s="24" t="s">
        <v>43</v>
      </c>
      <c r="B4" s="24" t="s">
        <v>44</v>
      </c>
      <c r="C4" s="24" t="s">
        <v>45</v>
      </c>
      <c r="D4" s="24" t="s">
        <v>46</v>
      </c>
      <c r="E4" s="24" t="s">
        <v>47</v>
      </c>
      <c r="F4" s="24" t="s">
        <v>48</v>
      </c>
      <c r="G4" s="24" t="s">
        <v>49</v>
      </c>
    </row>
    <row r="5" spans="1:7" ht="21.75" customHeight="1">
      <c r="A5" s="25">
        <f>DATE(B2,10,1)</f>
        <v>46296</v>
      </c>
      <c r="B5" s="18" t="s">
        <v>50</v>
      </c>
      <c r="C5" s="26"/>
      <c r="D5" s="39">
        <f>'9月'!F38</f>
        <v>67260</v>
      </c>
      <c r="E5" s="26"/>
      <c r="F5" s="28">
        <f>D5</f>
        <v>67260</v>
      </c>
      <c r="G5" s="26"/>
    </row>
    <row r="6" spans="1:7" ht="18" customHeight="1">
      <c r="A6" s="29"/>
      <c r="B6" s="30"/>
      <c r="C6" s="40"/>
      <c r="D6" s="32"/>
      <c r="E6" s="32"/>
      <c r="F6" s="33" t="str">
        <f t="shared" ref="F6:F35" si="0">IF(AND(D6="",E6=""),"",F5+IF(D6="",0,D6)-IF(E6="",0,E6))</f>
        <v/>
      </c>
      <c r="G6" s="34" t="str">
        <f t="shared" ref="G6:G35" si="1">IF(AND(D6&lt;&gt;"",E6&lt;&gt;""),"⚠ 入金と出金を同時入力しています","")</f>
        <v/>
      </c>
    </row>
    <row r="7" spans="1:7" ht="18" customHeight="1">
      <c r="A7" s="29"/>
      <c r="B7" s="30"/>
      <c r="C7" s="40"/>
      <c r="D7" s="32"/>
      <c r="E7" s="32"/>
      <c r="F7" s="33" t="str">
        <f t="shared" si="0"/>
        <v/>
      </c>
      <c r="G7" s="34" t="str">
        <f t="shared" si="1"/>
        <v/>
      </c>
    </row>
    <row r="8" spans="1:7" ht="18" customHeight="1">
      <c r="A8" s="29"/>
      <c r="B8" s="30"/>
      <c r="C8" s="40"/>
      <c r="D8" s="32"/>
      <c r="E8" s="32"/>
      <c r="F8" s="33" t="str">
        <f t="shared" si="0"/>
        <v/>
      </c>
      <c r="G8" s="34" t="str">
        <f t="shared" si="1"/>
        <v/>
      </c>
    </row>
    <row r="9" spans="1:7" ht="18" customHeight="1">
      <c r="A9" s="29"/>
      <c r="B9" s="30"/>
      <c r="C9" s="40"/>
      <c r="D9" s="32"/>
      <c r="E9" s="32"/>
      <c r="F9" s="33" t="str">
        <f t="shared" si="0"/>
        <v/>
      </c>
      <c r="G9" s="34" t="str">
        <f t="shared" si="1"/>
        <v/>
      </c>
    </row>
    <row r="10" spans="1:7" ht="18" customHeight="1">
      <c r="A10" s="29"/>
      <c r="B10" s="30"/>
      <c r="C10" s="40"/>
      <c r="D10" s="32"/>
      <c r="E10" s="32"/>
      <c r="F10" s="33" t="str">
        <f t="shared" si="0"/>
        <v/>
      </c>
      <c r="G10" s="34" t="str">
        <f t="shared" si="1"/>
        <v/>
      </c>
    </row>
    <row r="11" spans="1:7" ht="18" customHeight="1">
      <c r="A11" s="29"/>
      <c r="B11" s="30"/>
      <c r="C11" s="40"/>
      <c r="D11" s="32"/>
      <c r="E11" s="32"/>
      <c r="F11" s="33" t="str">
        <f t="shared" si="0"/>
        <v/>
      </c>
      <c r="G11" s="34" t="str">
        <f t="shared" si="1"/>
        <v/>
      </c>
    </row>
    <row r="12" spans="1:7" ht="18" customHeight="1">
      <c r="A12" s="29"/>
      <c r="B12" s="30"/>
      <c r="C12" s="40"/>
      <c r="D12" s="32"/>
      <c r="E12" s="32"/>
      <c r="F12" s="33" t="str">
        <f t="shared" si="0"/>
        <v/>
      </c>
      <c r="G12" s="34" t="str">
        <f t="shared" si="1"/>
        <v/>
      </c>
    </row>
    <row r="13" spans="1:7" ht="18" customHeight="1">
      <c r="A13" s="29"/>
      <c r="B13" s="30"/>
      <c r="C13" s="40"/>
      <c r="D13" s="32"/>
      <c r="E13" s="32"/>
      <c r="F13" s="33" t="str">
        <f t="shared" si="0"/>
        <v/>
      </c>
      <c r="G13" s="34" t="str">
        <f t="shared" si="1"/>
        <v/>
      </c>
    </row>
    <row r="14" spans="1:7" ht="18" customHeight="1">
      <c r="A14" s="29"/>
      <c r="B14" s="30"/>
      <c r="C14" s="40"/>
      <c r="D14" s="32"/>
      <c r="E14" s="32"/>
      <c r="F14" s="33" t="str">
        <f t="shared" si="0"/>
        <v/>
      </c>
      <c r="G14" s="34" t="str">
        <f t="shared" si="1"/>
        <v/>
      </c>
    </row>
    <row r="15" spans="1:7" ht="18" customHeight="1">
      <c r="A15" s="29"/>
      <c r="B15" s="30"/>
      <c r="C15" s="40"/>
      <c r="D15" s="32"/>
      <c r="E15" s="32"/>
      <c r="F15" s="33" t="str">
        <f t="shared" si="0"/>
        <v/>
      </c>
      <c r="G15" s="34" t="str">
        <f t="shared" si="1"/>
        <v/>
      </c>
    </row>
    <row r="16" spans="1:7" ht="18" customHeight="1">
      <c r="A16" s="29"/>
      <c r="B16" s="30"/>
      <c r="C16" s="40"/>
      <c r="D16" s="32"/>
      <c r="E16" s="32"/>
      <c r="F16" s="33" t="str">
        <f t="shared" si="0"/>
        <v/>
      </c>
      <c r="G16" s="34" t="str">
        <f t="shared" si="1"/>
        <v/>
      </c>
    </row>
    <row r="17" spans="1:7" ht="18" customHeight="1">
      <c r="A17" s="29"/>
      <c r="B17" s="30"/>
      <c r="C17" s="40"/>
      <c r="D17" s="32"/>
      <c r="E17" s="32"/>
      <c r="F17" s="33" t="str">
        <f t="shared" si="0"/>
        <v/>
      </c>
      <c r="G17" s="34" t="str">
        <f t="shared" si="1"/>
        <v/>
      </c>
    </row>
    <row r="18" spans="1:7" ht="18" customHeight="1">
      <c r="A18" s="29"/>
      <c r="B18" s="30"/>
      <c r="C18" s="40"/>
      <c r="D18" s="32"/>
      <c r="E18" s="32"/>
      <c r="F18" s="33" t="str">
        <f t="shared" si="0"/>
        <v/>
      </c>
      <c r="G18" s="34" t="str">
        <f t="shared" si="1"/>
        <v/>
      </c>
    </row>
    <row r="19" spans="1:7" ht="18" customHeight="1">
      <c r="A19" s="29"/>
      <c r="B19" s="30"/>
      <c r="C19" s="40"/>
      <c r="D19" s="32"/>
      <c r="E19" s="32"/>
      <c r="F19" s="33" t="str">
        <f t="shared" si="0"/>
        <v/>
      </c>
      <c r="G19" s="34" t="str">
        <f t="shared" si="1"/>
        <v/>
      </c>
    </row>
    <row r="20" spans="1:7" ht="18" customHeight="1">
      <c r="A20" s="29"/>
      <c r="B20" s="30"/>
      <c r="C20" s="40"/>
      <c r="D20" s="32"/>
      <c r="E20" s="32"/>
      <c r="F20" s="33" t="str">
        <f t="shared" si="0"/>
        <v/>
      </c>
      <c r="G20" s="34" t="str">
        <f t="shared" si="1"/>
        <v/>
      </c>
    </row>
    <row r="21" spans="1:7" ht="18" customHeight="1">
      <c r="A21" s="29"/>
      <c r="B21" s="30"/>
      <c r="C21" s="40"/>
      <c r="D21" s="32"/>
      <c r="E21" s="32"/>
      <c r="F21" s="33" t="str">
        <f t="shared" si="0"/>
        <v/>
      </c>
      <c r="G21" s="34" t="str">
        <f t="shared" si="1"/>
        <v/>
      </c>
    </row>
    <row r="22" spans="1:7" ht="18" customHeight="1">
      <c r="A22" s="29"/>
      <c r="B22" s="30"/>
      <c r="C22" s="40"/>
      <c r="D22" s="32"/>
      <c r="E22" s="32"/>
      <c r="F22" s="33" t="str">
        <f t="shared" si="0"/>
        <v/>
      </c>
      <c r="G22" s="34" t="str">
        <f t="shared" si="1"/>
        <v/>
      </c>
    </row>
    <row r="23" spans="1:7" ht="18" customHeight="1">
      <c r="A23" s="29"/>
      <c r="B23" s="30"/>
      <c r="C23" s="40"/>
      <c r="D23" s="32"/>
      <c r="E23" s="32"/>
      <c r="F23" s="33" t="str">
        <f t="shared" si="0"/>
        <v/>
      </c>
      <c r="G23" s="34" t="str">
        <f t="shared" si="1"/>
        <v/>
      </c>
    </row>
    <row r="24" spans="1:7" ht="18" customHeight="1">
      <c r="A24" s="29"/>
      <c r="B24" s="30"/>
      <c r="C24" s="40"/>
      <c r="D24" s="32"/>
      <c r="E24" s="32"/>
      <c r="F24" s="33" t="str">
        <f t="shared" si="0"/>
        <v/>
      </c>
      <c r="G24" s="34" t="str">
        <f t="shared" si="1"/>
        <v/>
      </c>
    </row>
    <row r="25" spans="1:7" ht="18" customHeight="1">
      <c r="A25" s="29"/>
      <c r="B25" s="30"/>
      <c r="C25" s="40"/>
      <c r="D25" s="32"/>
      <c r="E25" s="32"/>
      <c r="F25" s="33" t="str">
        <f t="shared" si="0"/>
        <v/>
      </c>
      <c r="G25" s="34" t="str">
        <f t="shared" si="1"/>
        <v/>
      </c>
    </row>
    <row r="26" spans="1:7" ht="18" customHeight="1">
      <c r="A26" s="29"/>
      <c r="B26" s="30"/>
      <c r="C26" s="40"/>
      <c r="D26" s="32"/>
      <c r="E26" s="32"/>
      <c r="F26" s="33" t="str">
        <f t="shared" si="0"/>
        <v/>
      </c>
      <c r="G26" s="34" t="str">
        <f t="shared" si="1"/>
        <v/>
      </c>
    </row>
    <row r="27" spans="1:7" ht="18" customHeight="1">
      <c r="A27" s="29"/>
      <c r="B27" s="30"/>
      <c r="C27" s="40"/>
      <c r="D27" s="32"/>
      <c r="E27" s="32"/>
      <c r="F27" s="33" t="str">
        <f t="shared" si="0"/>
        <v/>
      </c>
      <c r="G27" s="34" t="str">
        <f t="shared" si="1"/>
        <v/>
      </c>
    </row>
    <row r="28" spans="1:7" ht="18" customHeight="1">
      <c r="A28" s="29"/>
      <c r="B28" s="30"/>
      <c r="C28" s="40"/>
      <c r="D28" s="32"/>
      <c r="E28" s="32"/>
      <c r="F28" s="33" t="str">
        <f t="shared" si="0"/>
        <v/>
      </c>
      <c r="G28" s="34" t="str">
        <f t="shared" si="1"/>
        <v/>
      </c>
    </row>
    <row r="29" spans="1:7" ht="18" customHeight="1">
      <c r="A29" s="29"/>
      <c r="B29" s="30"/>
      <c r="C29" s="40"/>
      <c r="D29" s="32"/>
      <c r="E29" s="32"/>
      <c r="F29" s="33" t="str">
        <f t="shared" si="0"/>
        <v/>
      </c>
      <c r="G29" s="34" t="str">
        <f t="shared" si="1"/>
        <v/>
      </c>
    </row>
    <row r="30" spans="1:7" ht="18" customHeight="1">
      <c r="A30" s="29"/>
      <c r="B30" s="30"/>
      <c r="C30" s="40"/>
      <c r="D30" s="32"/>
      <c r="E30" s="32"/>
      <c r="F30" s="33" t="str">
        <f t="shared" si="0"/>
        <v/>
      </c>
      <c r="G30" s="34" t="str">
        <f t="shared" si="1"/>
        <v/>
      </c>
    </row>
    <row r="31" spans="1:7" ht="18" customHeight="1">
      <c r="A31" s="29"/>
      <c r="B31" s="30"/>
      <c r="C31" s="40"/>
      <c r="D31" s="32"/>
      <c r="E31" s="32"/>
      <c r="F31" s="33" t="str">
        <f t="shared" si="0"/>
        <v/>
      </c>
      <c r="G31" s="34" t="str">
        <f t="shared" si="1"/>
        <v/>
      </c>
    </row>
    <row r="32" spans="1:7" ht="18" customHeight="1">
      <c r="A32" s="29"/>
      <c r="B32" s="30"/>
      <c r="C32" s="40"/>
      <c r="D32" s="32"/>
      <c r="E32" s="32"/>
      <c r="F32" s="33" t="str">
        <f t="shared" si="0"/>
        <v/>
      </c>
      <c r="G32" s="34" t="str">
        <f t="shared" si="1"/>
        <v/>
      </c>
    </row>
    <row r="33" spans="1:7" ht="18" customHeight="1">
      <c r="A33" s="29"/>
      <c r="B33" s="30"/>
      <c r="C33" s="40"/>
      <c r="D33" s="32"/>
      <c r="E33" s="32"/>
      <c r="F33" s="33" t="str">
        <f t="shared" si="0"/>
        <v/>
      </c>
      <c r="G33" s="34" t="str">
        <f t="shared" si="1"/>
        <v/>
      </c>
    </row>
    <row r="34" spans="1:7" ht="18" customHeight="1">
      <c r="A34" s="29"/>
      <c r="B34" s="30"/>
      <c r="C34" s="40"/>
      <c r="D34" s="32"/>
      <c r="E34" s="32"/>
      <c r="F34" s="33" t="str">
        <f t="shared" si="0"/>
        <v/>
      </c>
      <c r="G34" s="34" t="str">
        <f t="shared" si="1"/>
        <v/>
      </c>
    </row>
    <row r="35" spans="1:7" ht="18" customHeight="1">
      <c r="A35" s="29"/>
      <c r="B35" s="30"/>
      <c r="C35" s="40"/>
      <c r="D35" s="32"/>
      <c r="E35" s="32"/>
      <c r="F35" s="33" t="str">
        <f t="shared" si="0"/>
        <v/>
      </c>
      <c r="G35" s="34" t="str">
        <f t="shared" si="1"/>
        <v/>
      </c>
    </row>
    <row r="36" spans="1:7" ht="4.5" customHeight="1">
      <c r="A36" s="7"/>
      <c r="B36" s="7"/>
      <c r="C36" s="7"/>
      <c r="D36" s="7"/>
      <c r="E36" s="7"/>
      <c r="F36" s="7"/>
      <c r="G36" s="7"/>
    </row>
    <row r="37" spans="1:7" ht="21.75" customHeight="1">
      <c r="A37" s="6" t="str">
        <f>TEXT(B2,"0")&amp;"年　10月　合計"</f>
        <v>2026年　10月　合計</v>
      </c>
      <c r="B37" s="6"/>
      <c r="C37" s="6"/>
      <c r="D37" s="35">
        <f>IFERROR(SUM(D6:D35),0)</f>
        <v>0</v>
      </c>
      <c r="E37" s="35">
        <f>IFERROR(SUM(E6:E35),0)</f>
        <v>0</v>
      </c>
      <c r="F37" s="36"/>
      <c r="G37" s="36"/>
    </row>
    <row r="38" spans="1:7" ht="21.75" customHeight="1">
      <c r="A38" s="5" t="s">
        <v>63</v>
      </c>
      <c r="B38" s="5"/>
      <c r="C38" s="5"/>
      <c r="D38" s="26"/>
      <c r="E38" s="26"/>
      <c r="F38" s="37">
        <f>IF(COUNTA(D6:E35)=0,F5,LOOKUP(2,1/(F6:F35&lt;&gt;""),F6:F35))</f>
        <v>67260</v>
      </c>
      <c r="G38" s="26"/>
    </row>
    <row r="40" spans="1:7" ht="14.5">
      <c r="A40" s="4" t="s">
        <v>64</v>
      </c>
      <c r="B40" s="4"/>
      <c r="C40" s="4"/>
      <c r="D40" s="4"/>
      <c r="E40" s="4"/>
      <c r="F40" s="4"/>
      <c r="G40" s="4"/>
    </row>
    <row r="41" spans="1:7" ht="15" customHeight="1">
      <c r="A41" s="3" t="s">
        <v>65</v>
      </c>
      <c r="B41" s="3"/>
      <c r="C41" s="2" t="s">
        <v>66</v>
      </c>
      <c r="D41" s="2"/>
      <c r="E41" s="2"/>
      <c r="F41" s="2"/>
      <c r="G41" s="2"/>
    </row>
    <row r="42" spans="1:7" ht="15" customHeight="1">
      <c r="A42" s="3" t="s">
        <v>67</v>
      </c>
      <c r="B42" s="3"/>
      <c r="C42" s="2" t="s">
        <v>68</v>
      </c>
      <c r="D42" s="2"/>
      <c r="E42" s="2"/>
      <c r="F42" s="2"/>
      <c r="G42" s="2"/>
    </row>
    <row r="43" spans="1:7" ht="15" customHeight="1">
      <c r="A43" s="3" t="s">
        <v>69</v>
      </c>
      <c r="B43" s="3"/>
      <c r="C43" s="2" t="s">
        <v>70</v>
      </c>
      <c r="D43" s="2"/>
      <c r="E43" s="2"/>
      <c r="F43" s="2"/>
      <c r="G43" s="2"/>
    </row>
    <row r="44" spans="1:7" ht="15" customHeight="1">
      <c r="A44" s="3" t="s">
        <v>71</v>
      </c>
      <c r="B44" s="3"/>
      <c r="C44" s="1" t="s">
        <v>72</v>
      </c>
      <c r="D44" s="1"/>
      <c r="E44" s="1"/>
      <c r="F44" s="1"/>
      <c r="G44" s="1"/>
    </row>
    <row r="45" spans="1:7" ht="15" customHeight="1">
      <c r="A45" s="3" t="s">
        <v>73</v>
      </c>
      <c r="B45" s="3"/>
      <c r="C45" s="2" t="s">
        <v>74</v>
      </c>
      <c r="D45" s="2"/>
      <c r="E45" s="2"/>
      <c r="F45" s="2"/>
      <c r="G45" s="2"/>
    </row>
    <row r="46" spans="1:7" ht="15" customHeight="1">
      <c r="A46" s="3" t="s">
        <v>75</v>
      </c>
      <c r="B46" s="3"/>
      <c r="C46" s="2" t="s">
        <v>76</v>
      </c>
      <c r="D46" s="2"/>
      <c r="E46" s="2"/>
      <c r="F46" s="2"/>
      <c r="G46" s="2"/>
    </row>
  </sheetData>
  <mergeCells count="18">
    <mergeCell ref="A46:B46"/>
    <mergeCell ref="C46:G46"/>
    <mergeCell ref="A43:B43"/>
    <mergeCell ref="C43:G43"/>
    <mergeCell ref="A44:B44"/>
    <mergeCell ref="C44:G44"/>
    <mergeCell ref="A45:B45"/>
    <mergeCell ref="C45:G45"/>
    <mergeCell ref="A40:G40"/>
    <mergeCell ref="A41:B41"/>
    <mergeCell ref="C41:G41"/>
    <mergeCell ref="A42:B42"/>
    <mergeCell ref="C42:G42"/>
    <mergeCell ref="A1:G1"/>
    <mergeCell ref="C2:G2"/>
    <mergeCell ref="A36:G36"/>
    <mergeCell ref="A37:C37"/>
    <mergeCell ref="A38:C38"/>
  </mergeCells>
  <phoneticPr fontId="31"/>
  <conditionalFormatting sqref="A6:G35">
    <cfRule type="expression" dxfId="6" priority="3">
      <formula>$G6&lt;&gt;""</formula>
    </cfRule>
  </conditionalFormatting>
  <conditionalFormatting sqref="F5:F38">
    <cfRule type="cellIs" dxfId="5" priority="2" operator="lessThan">
      <formula>0</formula>
    </cfRule>
  </conditionalFormatting>
  <pageMargins left="0.75" right="0.75" top="1" bottom="1" header="0.511811023622047" footer="0.511811023622047"/>
  <pageSetup paperSize="9" fitToHeight="0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Title="入力エラー" error="リストから選択してください" promptTitle="勘定科目" prompt="▼ をクリックして勘定科目を選択" xr:uid="{00000000-0002-0000-0A00-000000000000}">
          <x14:formula1>
            <xm:f>勘定科目リスト!$A$3:$A$20</xm:f>
          </x14:formula1>
          <x14:formula2>
            <xm:f>0</xm:f>
          </x14:formula2>
          <xm:sqref>C6:C35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46"/>
  <sheetViews>
    <sheetView zoomScaleNormal="100" workbookViewId="0">
      <pane ySplit="4" topLeftCell="A5" activePane="bottomLeft" state="frozen"/>
      <selection pane="bottomLeft"/>
    </sheetView>
  </sheetViews>
  <sheetFormatPr defaultColWidth="8.6328125" defaultRowHeight="15" customHeight="1"/>
  <cols>
    <col min="1" max="1" width="10" customWidth="1"/>
    <col min="2" max="2" width="30" customWidth="1"/>
    <col min="3" max="3" width="16" customWidth="1"/>
    <col min="4" max="5" width="13" customWidth="1"/>
    <col min="6" max="6" width="14" customWidth="1"/>
    <col min="7" max="7" width="24" customWidth="1"/>
  </cols>
  <sheetData>
    <row r="1" spans="1:7" ht="33.75" customHeight="1">
      <c r="A1" s="9" t="s">
        <v>87</v>
      </c>
      <c r="B1" s="9"/>
      <c r="C1" s="9"/>
      <c r="D1" s="9"/>
      <c r="E1" s="9"/>
      <c r="F1" s="9"/>
      <c r="G1" s="9"/>
    </row>
    <row r="2" spans="1:7" ht="19.5" customHeight="1">
      <c r="A2" s="22" t="s">
        <v>41</v>
      </c>
      <c r="B2" s="38">
        <f>'1月'!B2</f>
        <v>2026</v>
      </c>
      <c r="C2" s="8" t="s">
        <v>78</v>
      </c>
      <c r="D2" s="8"/>
      <c r="E2" s="8"/>
      <c r="F2" s="8"/>
      <c r="G2" s="8"/>
    </row>
    <row r="3" spans="1:7" ht="6" customHeight="1"/>
    <row r="4" spans="1:7" ht="21.75" customHeight="1">
      <c r="A4" s="24" t="s">
        <v>43</v>
      </c>
      <c r="B4" s="24" t="s">
        <v>44</v>
      </c>
      <c r="C4" s="24" t="s">
        <v>45</v>
      </c>
      <c r="D4" s="24" t="s">
        <v>46</v>
      </c>
      <c r="E4" s="24" t="s">
        <v>47</v>
      </c>
      <c r="F4" s="24" t="s">
        <v>48</v>
      </c>
      <c r="G4" s="24" t="s">
        <v>49</v>
      </c>
    </row>
    <row r="5" spans="1:7" ht="21.75" customHeight="1">
      <c r="A5" s="25">
        <f>DATE(B2,11,1)</f>
        <v>46327</v>
      </c>
      <c r="B5" s="18" t="s">
        <v>50</v>
      </c>
      <c r="C5" s="26"/>
      <c r="D5" s="39">
        <f>'10月'!F38</f>
        <v>67260</v>
      </c>
      <c r="E5" s="26"/>
      <c r="F5" s="28">
        <f>D5</f>
        <v>67260</v>
      </c>
      <c r="G5" s="26"/>
    </row>
    <row r="6" spans="1:7" ht="18" customHeight="1">
      <c r="A6" s="29"/>
      <c r="B6" s="30"/>
      <c r="C6" s="40"/>
      <c r="D6" s="32"/>
      <c r="E6" s="32"/>
      <c r="F6" s="33" t="str">
        <f t="shared" ref="F6:F35" si="0">IF(AND(D6="",E6=""),"",F5+IF(D6="",0,D6)-IF(E6="",0,E6))</f>
        <v/>
      </c>
      <c r="G6" s="34" t="str">
        <f t="shared" ref="G6:G35" si="1">IF(AND(D6&lt;&gt;"",E6&lt;&gt;""),"⚠ 入金と出金を同時入力しています","")</f>
        <v/>
      </c>
    </row>
    <row r="7" spans="1:7" ht="18" customHeight="1">
      <c r="A7" s="29"/>
      <c r="B7" s="30"/>
      <c r="C7" s="40"/>
      <c r="D7" s="32"/>
      <c r="E7" s="32"/>
      <c r="F7" s="33" t="str">
        <f t="shared" si="0"/>
        <v/>
      </c>
      <c r="G7" s="34" t="str">
        <f t="shared" si="1"/>
        <v/>
      </c>
    </row>
    <row r="8" spans="1:7" ht="18" customHeight="1">
      <c r="A8" s="29"/>
      <c r="B8" s="30"/>
      <c r="C8" s="40"/>
      <c r="D8" s="32"/>
      <c r="E8" s="32"/>
      <c r="F8" s="33" t="str">
        <f t="shared" si="0"/>
        <v/>
      </c>
      <c r="G8" s="34" t="str">
        <f t="shared" si="1"/>
        <v/>
      </c>
    </row>
    <row r="9" spans="1:7" ht="18" customHeight="1">
      <c r="A9" s="29"/>
      <c r="B9" s="30"/>
      <c r="C9" s="40"/>
      <c r="D9" s="32"/>
      <c r="E9" s="32"/>
      <c r="F9" s="33" t="str">
        <f t="shared" si="0"/>
        <v/>
      </c>
      <c r="G9" s="34" t="str">
        <f t="shared" si="1"/>
        <v/>
      </c>
    </row>
    <row r="10" spans="1:7" ht="18" customHeight="1">
      <c r="A10" s="29"/>
      <c r="B10" s="30"/>
      <c r="C10" s="40"/>
      <c r="D10" s="32"/>
      <c r="E10" s="32"/>
      <c r="F10" s="33" t="str">
        <f t="shared" si="0"/>
        <v/>
      </c>
      <c r="G10" s="34" t="str">
        <f t="shared" si="1"/>
        <v/>
      </c>
    </row>
    <row r="11" spans="1:7" ht="18" customHeight="1">
      <c r="A11" s="29"/>
      <c r="B11" s="30"/>
      <c r="C11" s="40"/>
      <c r="D11" s="32"/>
      <c r="E11" s="32"/>
      <c r="F11" s="33" t="str">
        <f t="shared" si="0"/>
        <v/>
      </c>
      <c r="G11" s="34" t="str">
        <f t="shared" si="1"/>
        <v/>
      </c>
    </row>
    <row r="12" spans="1:7" ht="18" customHeight="1">
      <c r="A12" s="29"/>
      <c r="B12" s="30"/>
      <c r="C12" s="40"/>
      <c r="D12" s="32"/>
      <c r="E12" s="32"/>
      <c r="F12" s="33" t="str">
        <f t="shared" si="0"/>
        <v/>
      </c>
      <c r="G12" s="34" t="str">
        <f t="shared" si="1"/>
        <v/>
      </c>
    </row>
    <row r="13" spans="1:7" ht="18" customHeight="1">
      <c r="A13" s="29"/>
      <c r="B13" s="30"/>
      <c r="C13" s="40"/>
      <c r="D13" s="32"/>
      <c r="E13" s="32"/>
      <c r="F13" s="33" t="str">
        <f t="shared" si="0"/>
        <v/>
      </c>
      <c r="G13" s="34" t="str">
        <f t="shared" si="1"/>
        <v/>
      </c>
    </row>
    <row r="14" spans="1:7" ht="18" customHeight="1">
      <c r="A14" s="29"/>
      <c r="B14" s="30"/>
      <c r="C14" s="40"/>
      <c r="D14" s="32"/>
      <c r="E14" s="32"/>
      <c r="F14" s="33" t="str">
        <f t="shared" si="0"/>
        <v/>
      </c>
      <c r="G14" s="34" t="str">
        <f t="shared" si="1"/>
        <v/>
      </c>
    </row>
    <row r="15" spans="1:7" ht="18" customHeight="1">
      <c r="A15" s="29"/>
      <c r="B15" s="30"/>
      <c r="C15" s="40"/>
      <c r="D15" s="32"/>
      <c r="E15" s="32"/>
      <c r="F15" s="33" t="str">
        <f t="shared" si="0"/>
        <v/>
      </c>
      <c r="G15" s="34" t="str">
        <f t="shared" si="1"/>
        <v/>
      </c>
    </row>
    <row r="16" spans="1:7" ht="18" customHeight="1">
      <c r="A16" s="29"/>
      <c r="B16" s="30"/>
      <c r="C16" s="40"/>
      <c r="D16" s="32"/>
      <c r="E16" s="32"/>
      <c r="F16" s="33" t="str">
        <f t="shared" si="0"/>
        <v/>
      </c>
      <c r="G16" s="34" t="str">
        <f t="shared" si="1"/>
        <v/>
      </c>
    </row>
    <row r="17" spans="1:7" ht="18" customHeight="1">
      <c r="A17" s="29"/>
      <c r="B17" s="30"/>
      <c r="C17" s="40"/>
      <c r="D17" s="32"/>
      <c r="E17" s="32"/>
      <c r="F17" s="33" t="str">
        <f t="shared" si="0"/>
        <v/>
      </c>
      <c r="G17" s="34" t="str">
        <f t="shared" si="1"/>
        <v/>
      </c>
    </row>
    <row r="18" spans="1:7" ht="18" customHeight="1">
      <c r="A18" s="29"/>
      <c r="B18" s="30"/>
      <c r="C18" s="40"/>
      <c r="D18" s="32"/>
      <c r="E18" s="32"/>
      <c r="F18" s="33" t="str">
        <f t="shared" si="0"/>
        <v/>
      </c>
      <c r="G18" s="34" t="str">
        <f t="shared" si="1"/>
        <v/>
      </c>
    </row>
    <row r="19" spans="1:7" ht="18" customHeight="1">
      <c r="A19" s="29"/>
      <c r="B19" s="30"/>
      <c r="C19" s="40"/>
      <c r="D19" s="32"/>
      <c r="E19" s="32"/>
      <c r="F19" s="33" t="str">
        <f t="shared" si="0"/>
        <v/>
      </c>
      <c r="G19" s="34" t="str">
        <f t="shared" si="1"/>
        <v/>
      </c>
    </row>
    <row r="20" spans="1:7" ht="18" customHeight="1">
      <c r="A20" s="29"/>
      <c r="B20" s="30"/>
      <c r="C20" s="40"/>
      <c r="D20" s="32"/>
      <c r="E20" s="32"/>
      <c r="F20" s="33" t="str">
        <f t="shared" si="0"/>
        <v/>
      </c>
      <c r="G20" s="34" t="str">
        <f t="shared" si="1"/>
        <v/>
      </c>
    </row>
    <row r="21" spans="1:7" ht="18" customHeight="1">
      <c r="A21" s="29"/>
      <c r="B21" s="30"/>
      <c r="C21" s="40"/>
      <c r="D21" s="32"/>
      <c r="E21" s="32"/>
      <c r="F21" s="33" t="str">
        <f t="shared" si="0"/>
        <v/>
      </c>
      <c r="G21" s="34" t="str">
        <f t="shared" si="1"/>
        <v/>
      </c>
    </row>
    <row r="22" spans="1:7" ht="18" customHeight="1">
      <c r="A22" s="29"/>
      <c r="B22" s="30"/>
      <c r="C22" s="40"/>
      <c r="D22" s="32"/>
      <c r="E22" s="32"/>
      <c r="F22" s="33" t="str">
        <f t="shared" si="0"/>
        <v/>
      </c>
      <c r="G22" s="34" t="str">
        <f t="shared" si="1"/>
        <v/>
      </c>
    </row>
    <row r="23" spans="1:7" ht="18" customHeight="1">
      <c r="A23" s="29"/>
      <c r="B23" s="30"/>
      <c r="C23" s="40"/>
      <c r="D23" s="32"/>
      <c r="E23" s="32"/>
      <c r="F23" s="33" t="str">
        <f t="shared" si="0"/>
        <v/>
      </c>
      <c r="G23" s="34" t="str">
        <f t="shared" si="1"/>
        <v/>
      </c>
    </row>
    <row r="24" spans="1:7" ht="18" customHeight="1">
      <c r="A24" s="29"/>
      <c r="B24" s="30"/>
      <c r="C24" s="40"/>
      <c r="D24" s="32"/>
      <c r="E24" s="32"/>
      <c r="F24" s="33" t="str">
        <f t="shared" si="0"/>
        <v/>
      </c>
      <c r="G24" s="34" t="str">
        <f t="shared" si="1"/>
        <v/>
      </c>
    </row>
    <row r="25" spans="1:7" ht="18" customHeight="1">
      <c r="A25" s="29"/>
      <c r="B25" s="30"/>
      <c r="C25" s="40"/>
      <c r="D25" s="32"/>
      <c r="E25" s="32"/>
      <c r="F25" s="33" t="str">
        <f t="shared" si="0"/>
        <v/>
      </c>
      <c r="G25" s="34" t="str">
        <f t="shared" si="1"/>
        <v/>
      </c>
    </row>
    <row r="26" spans="1:7" ht="18" customHeight="1">
      <c r="A26" s="29"/>
      <c r="B26" s="30"/>
      <c r="C26" s="40"/>
      <c r="D26" s="32"/>
      <c r="E26" s="32"/>
      <c r="F26" s="33" t="str">
        <f t="shared" si="0"/>
        <v/>
      </c>
      <c r="G26" s="34" t="str">
        <f t="shared" si="1"/>
        <v/>
      </c>
    </row>
    <row r="27" spans="1:7" ht="18" customHeight="1">
      <c r="A27" s="29"/>
      <c r="B27" s="30"/>
      <c r="C27" s="40"/>
      <c r="D27" s="32"/>
      <c r="E27" s="32"/>
      <c r="F27" s="33" t="str">
        <f t="shared" si="0"/>
        <v/>
      </c>
      <c r="G27" s="34" t="str">
        <f t="shared" si="1"/>
        <v/>
      </c>
    </row>
    <row r="28" spans="1:7" ht="18" customHeight="1">
      <c r="A28" s="29"/>
      <c r="B28" s="30"/>
      <c r="C28" s="40"/>
      <c r="D28" s="32"/>
      <c r="E28" s="32"/>
      <c r="F28" s="33" t="str">
        <f t="shared" si="0"/>
        <v/>
      </c>
      <c r="G28" s="34" t="str">
        <f t="shared" si="1"/>
        <v/>
      </c>
    </row>
    <row r="29" spans="1:7" ht="18" customHeight="1">
      <c r="A29" s="29"/>
      <c r="B29" s="30"/>
      <c r="C29" s="40"/>
      <c r="D29" s="32"/>
      <c r="E29" s="32"/>
      <c r="F29" s="33" t="str">
        <f t="shared" si="0"/>
        <v/>
      </c>
      <c r="G29" s="34" t="str">
        <f t="shared" si="1"/>
        <v/>
      </c>
    </row>
    <row r="30" spans="1:7" ht="18" customHeight="1">
      <c r="A30" s="29"/>
      <c r="B30" s="30"/>
      <c r="C30" s="40"/>
      <c r="D30" s="32"/>
      <c r="E30" s="32"/>
      <c r="F30" s="33" t="str">
        <f t="shared" si="0"/>
        <v/>
      </c>
      <c r="G30" s="34" t="str">
        <f t="shared" si="1"/>
        <v/>
      </c>
    </row>
    <row r="31" spans="1:7" ht="18" customHeight="1">
      <c r="A31" s="29"/>
      <c r="B31" s="30"/>
      <c r="C31" s="40"/>
      <c r="D31" s="32"/>
      <c r="E31" s="32"/>
      <c r="F31" s="33" t="str">
        <f t="shared" si="0"/>
        <v/>
      </c>
      <c r="G31" s="34" t="str">
        <f t="shared" si="1"/>
        <v/>
      </c>
    </row>
    <row r="32" spans="1:7" ht="18" customHeight="1">
      <c r="A32" s="29"/>
      <c r="B32" s="30"/>
      <c r="C32" s="40"/>
      <c r="D32" s="32"/>
      <c r="E32" s="32"/>
      <c r="F32" s="33" t="str">
        <f t="shared" si="0"/>
        <v/>
      </c>
      <c r="G32" s="34" t="str">
        <f t="shared" si="1"/>
        <v/>
      </c>
    </row>
    <row r="33" spans="1:7" ht="18" customHeight="1">
      <c r="A33" s="29"/>
      <c r="B33" s="30"/>
      <c r="C33" s="40"/>
      <c r="D33" s="32"/>
      <c r="E33" s="32"/>
      <c r="F33" s="33" t="str">
        <f t="shared" si="0"/>
        <v/>
      </c>
      <c r="G33" s="34" t="str">
        <f t="shared" si="1"/>
        <v/>
      </c>
    </row>
    <row r="34" spans="1:7" ht="18" customHeight="1">
      <c r="A34" s="29"/>
      <c r="B34" s="30"/>
      <c r="C34" s="40"/>
      <c r="D34" s="32"/>
      <c r="E34" s="32"/>
      <c r="F34" s="33" t="str">
        <f t="shared" si="0"/>
        <v/>
      </c>
      <c r="G34" s="34" t="str">
        <f t="shared" si="1"/>
        <v/>
      </c>
    </row>
    <row r="35" spans="1:7" ht="18" customHeight="1">
      <c r="A35" s="29"/>
      <c r="B35" s="30"/>
      <c r="C35" s="40"/>
      <c r="D35" s="32"/>
      <c r="E35" s="32"/>
      <c r="F35" s="33" t="str">
        <f t="shared" si="0"/>
        <v/>
      </c>
      <c r="G35" s="34" t="str">
        <f t="shared" si="1"/>
        <v/>
      </c>
    </row>
    <row r="36" spans="1:7" ht="4.5" customHeight="1">
      <c r="A36" s="7"/>
      <c r="B36" s="7"/>
      <c r="C36" s="7"/>
      <c r="D36" s="7"/>
      <c r="E36" s="7"/>
      <c r="F36" s="7"/>
      <c r="G36" s="7"/>
    </row>
    <row r="37" spans="1:7" ht="21.75" customHeight="1">
      <c r="A37" s="6" t="str">
        <f>TEXT(B2,"0")&amp;"年　11月　合計"</f>
        <v>2026年　11月　合計</v>
      </c>
      <c r="B37" s="6"/>
      <c r="C37" s="6"/>
      <c r="D37" s="35">
        <f>IFERROR(SUM(D6:D35),0)</f>
        <v>0</v>
      </c>
      <c r="E37" s="35">
        <f>IFERROR(SUM(E6:E35),0)</f>
        <v>0</v>
      </c>
      <c r="F37" s="36"/>
      <c r="G37" s="36"/>
    </row>
    <row r="38" spans="1:7" ht="21.75" customHeight="1">
      <c r="A38" s="5" t="s">
        <v>63</v>
      </c>
      <c r="B38" s="5"/>
      <c r="C38" s="5"/>
      <c r="D38" s="26"/>
      <c r="E38" s="26"/>
      <c r="F38" s="37">
        <f>IF(COUNTA(D6:E35)=0,F5,LOOKUP(2,1/(F6:F35&lt;&gt;""),F6:F35))</f>
        <v>67260</v>
      </c>
      <c r="G38" s="26"/>
    </row>
    <row r="40" spans="1:7" ht="14.5">
      <c r="A40" s="4" t="s">
        <v>64</v>
      </c>
      <c r="B40" s="4"/>
      <c r="C40" s="4"/>
      <c r="D40" s="4"/>
      <c r="E40" s="4"/>
      <c r="F40" s="4"/>
      <c r="G40" s="4"/>
    </row>
    <row r="41" spans="1:7" ht="15" customHeight="1">
      <c r="A41" s="3" t="s">
        <v>65</v>
      </c>
      <c r="B41" s="3"/>
      <c r="C41" s="2" t="s">
        <v>66</v>
      </c>
      <c r="D41" s="2"/>
      <c r="E41" s="2"/>
      <c r="F41" s="2"/>
      <c r="G41" s="2"/>
    </row>
    <row r="42" spans="1:7" ht="15" customHeight="1">
      <c r="A42" s="3" t="s">
        <v>67</v>
      </c>
      <c r="B42" s="3"/>
      <c r="C42" s="2" t="s">
        <v>68</v>
      </c>
      <c r="D42" s="2"/>
      <c r="E42" s="2"/>
      <c r="F42" s="2"/>
      <c r="G42" s="2"/>
    </row>
    <row r="43" spans="1:7" ht="15" customHeight="1">
      <c r="A43" s="3" t="s">
        <v>69</v>
      </c>
      <c r="B43" s="3"/>
      <c r="C43" s="2" t="s">
        <v>70</v>
      </c>
      <c r="D43" s="2"/>
      <c r="E43" s="2"/>
      <c r="F43" s="2"/>
      <c r="G43" s="2"/>
    </row>
    <row r="44" spans="1:7" ht="15" customHeight="1">
      <c r="A44" s="3" t="s">
        <v>71</v>
      </c>
      <c r="B44" s="3"/>
      <c r="C44" s="1" t="s">
        <v>72</v>
      </c>
      <c r="D44" s="1"/>
      <c r="E44" s="1"/>
      <c r="F44" s="1"/>
      <c r="G44" s="1"/>
    </row>
    <row r="45" spans="1:7" ht="15" customHeight="1">
      <c r="A45" s="3" t="s">
        <v>73</v>
      </c>
      <c r="B45" s="3"/>
      <c r="C45" s="2" t="s">
        <v>74</v>
      </c>
      <c r="D45" s="2"/>
      <c r="E45" s="2"/>
      <c r="F45" s="2"/>
      <c r="G45" s="2"/>
    </row>
    <row r="46" spans="1:7" ht="15" customHeight="1">
      <c r="A46" s="3" t="s">
        <v>75</v>
      </c>
      <c r="B46" s="3"/>
      <c r="C46" s="2" t="s">
        <v>76</v>
      </c>
      <c r="D46" s="2"/>
      <c r="E46" s="2"/>
      <c r="F46" s="2"/>
      <c r="G46" s="2"/>
    </row>
  </sheetData>
  <mergeCells count="18">
    <mergeCell ref="A46:B46"/>
    <mergeCell ref="C46:G46"/>
    <mergeCell ref="A43:B43"/>
    <mergeCell ref="C43:G43"/>
    <mergeCell ref="A44:B44"/>
    <mergeCell ref="C44:G44"/>
    <mergeCell ref="A45:B45"/>
    <mergeCell ref="C45:G45"/>
    <mergeCell ref="A40:G40"/>
    <mergeCell ref="A41:B41"/>
    <mergeCell ref="C41:G41"/>
    <mergeCell ref="A42:B42"/>
    <mergeCell ref="C42:G42"/>
    <mergeCell ref="A1:G1"/>
    <mergeCell ref="C2:G2"/>
    <mergeCell ref="A36:G36"/>
    <mergeCell ref="A37:C37"/>
    <mergeCell ref="A38:C38"/>
  </mergeCells>
  <phoneticPr fontId="31"/>
  <conditionalFormatting sqref="A6:G35">
    <cfRule type="expression" dxfId="4" priority="3">
      <formula>$G6&lt;&gt;""</formula>
    </cfRule>
  </conditionalFormatting>
  <conditionalFormatting sqref="F5:F38">
    <cfRule type="cellIs" dxfId="3" priority="2" operator="lessThan">
      <formula>0</formula>
    </cfRule>
  </conditionalFormatting>
  <pageMargins left="0.75" right="0.75" top="1" bottom="1" header="0.511811023622047" footer="0.511811023622047"/>
  <pageSetup paperSize="9" fitToHeight="0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Title="入力エラー" error="リストから選択してください" promptTitle="勘定科目" prompt="▼ をクリックして勘定科目を選択" xr:uid="{00000000-0002-0000-0B00-000000000000}">
          <x14:formula1>
            <xm:f>勘定科目リスト!$A$3:$A$20</xm:f>
          </x14:formula1>
          <x14:formula2>
            <xm:f>0</xm:f>
          </x14:formula2>
          <xm:sqref>C6:C35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G46"/>
  <sheetViews>
    <sheetView zoomScaleNormal="100" workbookViewId="0">
      <pane ySplit="4" topLeftCell="A5" activePane="bottomLeft" state="frozen"/>
      <selection pane="bottomLeft"/>
    </sheetView>
  </sheetViews>
  <sheetFormatPr defaultColWidth="8.6328125" defaultRowHeight="15" customHeight="1"/>
  <cols>
    <col min="1" max="1" width="10" customWidth="1"/>
    <col min="2" max="2" width="30" customWidth="1"/>
    <col min="3" max="3" width="16" customWidth="1"/>
    <col min="4" max="5" width="13" customWidth="1"/>
    <col min="6" max="6" width="14" customWidth="1"/>
    <col min="7" max="7" width="24" customWidth="1"/>
  </cols>
  <sheetData>
    <row r="1" spans="1:7" ht="33.75" customHeight="1">
      <c r="A1" s="9" t="s">
        <v>88</v>
      </c>
      <c r="B1" s="9"/>
      <c r="C1" s="9"/>
      <c r="D1" s="9"/>
      <c r="E1" s="9"/>
      <c r="F1" s="9"/>
      <c r="G1" s="9"/>
    </row>
    <row r="2" spans="1:7" ht="19.5" customHeight="1">
      <c r="A2" s="22" t="s">
        <v>41</v>
      </c>
      <c r="B2" s="38">
        <f>'1月'!B2</f>
        <v>2026</v>
      </c>
      <c r="C2" s="8" t="s">
        <v>78</v>
      </c>
      <c r="D2" s="8"/>
      <c r="E2" s="8"/>
      <c r="F2" s="8"/>
      <c r="G2" s="8"/>
    </row>
    <row r="3" spans="1:7" ht="6" customHeight="1"/>
    <row r="4" spans="1:7" ht="21.75" customHeight="1">
      <c r="A4" s="24" t="s">
        <v>43</v>
      </c>
      <c r="B4" s="24" t="s">
        <v>44</v>
      </c>
      <c r="C4" s="24" t="s">
        <v>45</v>
      </c>
      <c r="D4" s="24" t="s">
        <v>46</v>
      </c>
      <c r="E4" s="24" t="s">
        <v>47</v>
      </c>
      <c r="F4" s="24" t="s">
        <v>48</v>
      </c>
      <c r="G4" s="24" t="s">
        <v>49</v>
      </c>
    </row>
    <row r="5" spans="1:7" ht="21.75" customHeight="1">
      <c r="A5" s="25">
        <f>DATE(B2,12,1)</f>
        <v>46357</v>
      </c>
      <c r="B5" s="18" t="s">
        <v>50</v>
      </c>
      <c r="C5" s="26"/>
      <c r="D5" s="39">
        <f>'11月'!F38</f>
        <v>67260</v>
      </c>
      <c r="E5" s="26"/>
      <c r="F5" s="28">
        <f>D5</f>
        <v>67260</v>
      </c>
      <c r="G5" s="26"/>
    </row>
    <row r="6" spans="1:7" ht="18" customHeight="1">
      <c r="A6" s="29"/>
      <c r="B6" s="30"/>
      <c r="C6" s="40"/>
      <c r="D6" s="32"/>
      <c r="E6" s="32"/>
      <c r="F6" s="33" t="str">
        <f t="shared" ref="F6:F35" si="0">IF(AND(D6="",E6=""),"",F5+IF(D6="",0,D6)-IF(E6="",0,E6))</f>
        <v/>
      </c>
      <c r="G6" s="34" t="str">
        <f t="shared" ref="G6:G35" si="1">IF(AND(D6&lt;&gt;"",E6&lt;&gt;""),"⚠ 入金と出金を同時入力しています","")</f>
        <v/>
      </c>
    </row>
    <row r="7" spans="1:7" ht="18" customHeight="1">
      <c r="A7" s="29"/>
      <c r="B7" s="30"/>
      <c r="C7" s="40"/>
      <c r="D7" s="32"/>
      <c r="E7" s="32"/>
      <c r="F7" s="33" t="str">
        <f t="shared" si="0"/>
        <v/>
      </c>
      <c r="G7" s="34" t="str">
        <f t="shared" si="1"/>
        <v/>
      </c>
    </row>
    <row r="8" spans="1:7" ht="18" customHeight="1">
      <c r="A8" s="29"/>
      <c r="B8" s="30"/>
      <c r="C8" s="40"/>
      <c r="D8" s="32"/>
      <c r="E8" s="32"/>
      <c r="F8" s="33" t="str">
        <f t="shared" si="0"/>
        <v/>
      </c>
      <c r="G8" s="34" t="str">
        <f t="shared" si="1"/>
        <v/>
      </c>
    </row>
    <row r="9" spans="1:7" ht="18" customHeight="1">
      <c r="A9" s="29"/>
      <c r="B9" s="30"/>
      <c r="C9" s="40"/>
      <c r="D9" s="32"/>
      <c r="E9" s="32"/>
      <c r="F9" s="33" t="str">
        <f t="shared" si="0"/>
        <v/>
      </c>
      <c r="G9" s="34" t="str">
        <f t="shared" si="1"/>
        <v/>
      </c>
    </row>
    <row r="10" spans="1:7" ht="18" customHeight="1">
      <c r="A10" s="29"/>
      <c r="B10" s="30"/>
      <c r="C10" s="40"/>
      <c r="D10" s="32"/>
      <c r="E10" s="32"/>
      <c r="F10" s="33" t="str">
        <f t="shared" si="0"/>
        <v/>
      </c>
      <c r="G10" s="34" t="str">
        <f t="shared" si="1"/>
        <v/>
      </c>
    </row>
    <row r="11" spans="1:7" ht="18" customHeight="1">
      <c r="A11" s="29"/>
      <c r="B11" s="30"/>
      <c r="C11" s="40"/>
      <c r="D11" s="32"/>
      <c r="E11" s="32"/>
      <c r="F11" s="33" t="str">
        <f t="shared" si="0"/>
        <v/>
      </c>
      <c r="G11" s="34" t="str">
        <f t="shared" si="1"/>
        <v/>
      </c>
    </row>
    <row r="12" spans="1:7" ht="18" customHeight="1">
      <c r="A12" s="29"/>
      <c r="B12" s="30"/>
      <c r="C12" s="40"/>
      <c r="D12" s="32"/>
      <c r="E12" s="32"/>
      <c r="F12" s="33" t="str">
        <f t="shared" si="0"/>
        <v/>
      </c>
      <c r="G12" s="34" t="str">
        <f t="shared" si="1"/>
        <v/>
      </c>
    </row>
    <row r="13" spans="1:7" ht="18" customHeight="1">
      <c r="A13" s="29"/>
      <c r="B13" s="30"/>
      <c r="C13" s="40"/>
      <c r="D13" s="32"/>
      <c r="E13" s="32"/>
      <c r="F13" s="33" t="str">
        <f t="shared" si="0"/>
        <v/>
      </c>
      <c r="G13" s="34" t="str">
        <f t="shared" si="1"/>
        <v/>
      </c>
    </row>
    <row r="14" spans="1:7" ht="18" customHeight="1">
      <c r="A14" s="29"/>
      <c r="B14" s="30"/>
      <c r="C14" s="40"/>
      <c r="D14" s="32"/>
      <c r="E14" s="32"/>
      <c r="F14" s="33" t="str">
        <f t="shared" si="0"/>
        <v/>
      </c>
      <c r="G14" s="34" t="str">
        <f t="shared" si="1"/>
        <v/>
      </c>
    </row>
    <row r="15" spans="1:7" ht="18" customHeight="1">
      <c r="A15" s="29"/>
      <c r="B15" s="30"/>
      <c r="C15" s="40"/>
      <c r="D15" s="32"/>
      <c r="E15" s="32"/>
      <c r="F15" s="33" t="str">
        <f t="shared" si="0"/>
        <v/>
      </c>
      <c r="G15" s="34" t="str">
        <f t="shared" si="1"/>
        <v/>
      </c>
    </row>
    <row r="16" spans="1:7" ht="18" customHeight="1">
      <c r="A16" s="29"/>
      <c r="B16" s="30"/>
      <c r="C16" s="40"/>
      <c r="D16" s="32"/>
      <c r="E16" s="32"/>
      <c r="F16" s="33" t="str">
        <f t="shared" si="0"/>
        <v/>
      </c>
      <c r="G16" s="34" t="str">
        <f t="shared" si="1"/>
        <v/>
      </c>
    </row>
    <row r="17" spans="1:7" ht="18" customHeight="1">
      <c r="A17" s="29"/>
      <c r="B17" s="30"/>
      <c r="C17" s="40"/>
      <c r="D17" s="32"/>
      <c r="E17" s="32"/>
      <c r="F17" s="33" t="str">
        <f t="shared" si="0"/>
        <v/>
      </c>
      <c r="G17" s="34" t="str">
        <f t="shared" si="1"/>
        <v/>
      </c>
    </row>
    <row r="18" spans="1:7" ht="18" customHeight="1">
      <c r="A18" s="29"/>
      <c r="B18" s="30"/>
      <c r="C18" s="40"/>
      <c r="D18" s="32"/>
      <c r="E18" s="32"/>
      <c r="F18" s="33" t="str">
        <f t="shared" si="0"/>
        <v/>
      </c>
      <c r="G18" s="34" t="str">
        <f t="shared" si="1"/>
        <v/>
      </c>
    </row>
    <row r="19" spans="1:7" ht="18" customHeight="1">
      <c r="A19" s="29"/>
      <c r="B19" s="30"/>
      <c r="C19" s="40"/>
      <c r="D19" s="32"/>
      <c r="E19" s="32"/>
      <c r="F19" s="33" t="str">
        <f t="shared" si="0"/>
        <v/>
      </c>
      <c r="G19" s="34" t="str">
        <f t="shared" si="1"/>
        <v/>
      </c>
    </row>
    <row r="20" spans="1:7" ht="18" customHeight="1">
      <c r="A20" s="29"/>
      <c r="B20" s="30"/>
      <c r="C20" s="40"/>
      <c r="D20" s="32"/>
      <c r="E20" s="32"/>
      <c r="F20" s="33" t="str">
        <f t="shared" si="0"/>
        <v/>
      </c>
      <c r="G20" s="34" t="str">
        <f t="shared" si="1"/>
        <v/>
      </c>
    </row>
    <row r="21" spans="1:7" ht="18" customHeight="1">
      <c r="A21" s="29"/>
      <c r="B21" s="30"/>
      <c r="C21" s="40"/>
      <c r="D21" s="32"/>
      <c r="E21" s="32"/>
      <c r="F21" s="33" t="str">
        <f t="shared" si="0"/>
        <v/>
      </c>
      <c r="G21" s="34" t="str">
        <f t="shared" si="1"/>
        <v/>
      </c>
    </row>
    <row r="22" spans="1:7" ht="18" customHeight="1">
      <c r="A22" s="29"/>
      <c r="B22" s="30"/>
      <c r="C22" s="40"/>
      <c r="D22" s="32"/>
      <c r="E22" s="32"/>
      <c r="F22" s="33" t="str">
        <f t="shared" si="0"/>
        <v/>
      </c>
      <c r="G22" s="34" t="str">
        <f t="shared" si="1"/>
        <v/>
      </c>
    </row>
    <row r="23" spans="1:7" ht="18" customHeight="1">
      <c r="A23" s="29"/>
      <c r="B23" s="30"/>
      <c r="C23" s="40"/>
      <c r="D23" s="32"/>
      <c r="E23" s="32"/>
      <c r="F23" s="33" t="str">
        <f t="shared" si="0"/>
        <v/>
      </c>
      <c r="G23" s="34" t="str">
        <f t="shared" si="1"/>
        <v/>
      </c>
    </row>
    <row r="24" spans="1:7" ht="18" customHeight="1">
      <c r="A24" s="29"/>
      <c r="B24" s="30"/>
      <c r="C24" s="40"/>
      <c r="D24" s="32"/>
      <c r="E24" s="32"/>
      <c r="F24" s="33" t="str">
        <f t="shared" si="0"/>
        <v/>
      </c>
      <c r="G24" s="34" t="str">
        <f t="shared" si="1"/>
        <v/>
      </c>
    </row>
    <row r="25" spans="1:7" ht="18" customHeight="1">
      <c r="A25" s="29"/>
      <c r="B25" s="30"/>
      <c r="C25" s="40"/>
      <c r="D25" s="32"/>
      <c r="E25" s="32"/>
      <c r="F25" s="33" t="str">
        <f t="shared" si="0"/>
        <v/>
      </c>
      <c r="G25" s="34" t="str">
        <f t="shared" si="1"/>
        <v/>
      </c>
    </row>
    <row r="26" spans="1:7" ht="18" customHeight="1">
      <c r="A26" s="29"/>
      <c r="B26" s="30"/>
      <c r="C26" s="40"/>
      <c r="D26" s="32"/>
      <c r="E26" s="32"/>
      <c r="F26" s="33" t="str">
        <f t="shared" si="0"/>
        <v/>
      </c>
      <c r="G26" s="34" t="str">
        <f t="shared" si="1"/>
        <v/>
      </c>
    </row>
    <row r="27" spans="1:7" ht="18" customHeight="1">
      <c r="A27" s="29"/>
      <c r="B27" s="30"/>
      <c r="C27" s="40"/>
      <c r="D27" s="32"/>
      <c r="E27" s="32"/>
      <c r="F27" s="33" t="str">
        <f t="shared" si="0"/>
        <v/>
      </c>
      <c r="G27" s="34" t="str">
        <f t="shared" si="1"/>
        <v/>
      </c>
    </row>
    <row r="28" spans="1:7" ht="18" customHeight="1">
      <c r="A28" s="29"/>
      <c r="B28" s="30"/>
      <c r="C28" s="40"/>
      <c r="D28" s="32"/>
      <c r="E28" s="32"/>
      <c r="F28" s="33" t="str">
        <f t="shared" si="0"/>
        <v/>
      </c>
      <c r="G28" s="34" t="str">
        <f t="shared" si="1"/>
        <v/>
      </c>
    </row>
    <row r="29" spans="1:7" ht="18" customHeight="1">
      <c r="A29" s="29"/>
      <c r="B29" s="30"/>
      <c r="C29" s="40"/>
      <c r="D29" s="32"/>
      <c r="E29" s="32"/>
      <c r="F29" s="33" t="str">
        <f t="shared" si="0"/>
        <v/>
      </c>
      <c r="G29" s="34" t="str">
        <f t="shared" si="1"/>
        <v/>
      </c>
    </row>
    <row r="30" spans="1:7" ht="18" customHeight="1">
      <c r="A30" s="29"/>
      <c r="B30" s="30"/>
      <c r="C30" s="40"/>
      <c r="D30" s="32"/>
      <c r="E30" s="32"/>
      <c r="F30" s="33" t="str">
        <f t="shared" si="0"/>
        <v/>
      </c>
      <c r="G30" s="34" t="str">
        <f t="shared" si="1"/>
        <v/>
      </c>
    </row>
    <row r="31" spans="1:7" ht="18" customHeight="1">
      <c r="A31" s="29"/>
      <c r="B31" s="30"/>
      <c r="C31" s="40"/>
      <c r="D31" s="32"/>
      <c r="E31" s="32"/>
      <c r="F31" s="33" t="str">
        <f t="shared" si="0"/>
        <v/>
      </c>
      <c r="G31" s="34" t="str">
        <f t="shared" si="1"/>
        <v/>
      </c>
    </row>
    <row r="32" spans="1:7" ht="18" customHeight="1">
      <c r="A32" s="29"/>
      <c r="B32" s="30"/>
      <c r="C32" s="40"/>
      <c r="D32" s="32"/>
      <c r="E32" s="32"/>
      <c r="F32" s="33" t="str">
        <f t="shared" si="0"/>
        <v/>
      </c>
      <c r="G32" s="34" t="str">
        <f t="shared" si="1"/>
        <v/>
      </c>
    </row>
    <row r="33" spans="1:7" ht="18" customHeight="1">
      <c r="A33" s="29"/>
      <c r="B33" s="30"/>
      <c r="C33" s="40"/>
      <c r="D33" s="32"/>
      <c r="E33" s="32"/>
      <c r="F33" s="33" t="str">
        <f t="shared" si="0"/>
        <v/>
      </c>
      <c r="G33" s="34" t="str">
        <f t="shared" si="1"/>
        <v/>
      </c>
    </row>
    <row r="34" spans="1:7" ht="18" customHeight="1">
      <c r="A34" s="29"/>
      <c r="B34" s="30"/>
      <c r="C34" s="40"/>
      <c r="D34" s="32"/>
      <c r="E34" s="32"/>
      <c r="F34" s="33" t="str">
        <f t="shared" si="0"/>
        <v/>
      </c>
      <c r="G34" s="34" t="str">
        <f t="shared" si="1"/>
        <v/>
      </c>
    </row>
    <row r="35" spans="1:7" ht="18" customHeight="1">
      <c r="A35" s="29"/>
      <c r="B35" s="30"/>
      <c r="C35" s="40"/>
      <c r="D35" s="32"/>
      <c r="E35" s="32"/>
      <c r="F35" s="33" t="str">
        <f t="shared" si="0"/>
        <v/>
      </c>
      <c r="G35" s="34" t="str">
        <f t="shared" si="1"/>
        <v/>
      </c>
    </row>
    <row r="36" spans="1:7" ht="4.5" customHeight="1">
      <c r="A36" s="7"/>
      <c r="B36" s="7"/>
      <c r="C36" s="7"/>
      <c r="D36" s="7"/>
      <c r="E36" s="7"/>
      <c r="F36" s="7"/>
      <c r="G36" s="7"/>
    </row>
    <row r="37" spans="1:7" ht="21.75" customHeight="1">
      <c r="A37" s="6" t="str">
        <f>TEXT(B2,"0")&amp;"年　12月　合計"</f>
        <v>2026年　12月　合計</v>
      </c>
      <c r="B37" s="6"/>
      <c r="C37" s="6"/>
      <c r="D37" s="35">
        <f>IFERROR(SUM(D6:D35),0)</f>
        <v>0</v>
      </c>
      <c r="E37" s="35">
        <f>IFERROR(SUM(E6:E35),0)</f>
        <v>0</v>
      </c>
      <c r="F37" s="36"/>
      <c r="G37" s="36"/>
    </row>
    <row r="38" spans="1:7" ht="21.75" customHeight="1">
      <c r="A38" s="5" t="s">
        <v>63</v>
      </c>
      <c r="B38" s="5"/>
      <c r="C38" s="5"/>
      <c r="D38" s="26"/>
      <c r="E38" s="26"/>
      <c r="F38" s="37">
        <f>IF(COUNTA(D6:E35)=0,F5,LOOKUP(2,1/(F6:F35&lt;&gt;""),F6:F35))</f>
        <v>67260</v>
      </c>
      <c r="G38" s="26"/>
    </row>
    <row r="40" spans="1:7" ht="14.5">
      <c r="A40" s="4" t="s">
        <v>64</v>
      </c>
      <c r="B40" s="4"/>
      <c r="C40" s="4"/>
      <c r="D40" s="4"/>
      <c r="E40" s="4"/>
      <c r="F40" s="4"/>
      <c r="G40" s="4"/>
    </row>
    <row r="41" spans="1:7" ht="15" customHeight="1">
      <c r="A41" s="3" t="s">
        <v>65</v>
      </c>
      <c r="B41" s="3"/>
      <c r="C41" s="2" t="s">
        <v>66</v>
      </c>
      <c r="D41" s="2"/>
      <c r="E41" s="2"/>
      <c r="F41" s="2"/>
      <c r="G41" s="2"/>
    </row>
    <row r="42" spans="1:7" ht="15" customHeight="1">
      <c r="A42" s="3" t="s">
        <v>67</v>
      </c>
      <c r="B42" s="3"/>
      <c r="C42" s="2" t="s">
        <v>68</v>
      </c>
      <c r="D42" s="2"/>
      <c r="E42" s="2"/>
      <c r="F42" s="2"/>
      <c r="G42" s="2"/>
    </row>
    <row r="43" spans="1:7" ht="15" customHeight="1">
      <c r="A43" s="3" t="s">
        <v>69</v>
      </c>
      <c r="B43" s="3"/>
      <c r="C43" s="2" t="s">
        <v>70</v>
      </c>
      <c r="D43" s="2"/>
      <c r="E43" s="2"/>
      <c r="F43" s="2"/>
      <c r="G43" s="2"/>
    </row>
    <row r="44" spans="1:7" ht="15" customHeight="1">
      <c r="A44" s="3" t="s">
        <v>71</v>
      </c>
      <c r="B44" s="3"/>
      <c r="C44" s="1" t="s">
        <v>72</v>
      </c>
      <c r="D44" s="1"/>
      <c r="E44" s="1"/>
      <c r="F44" s="1"/>
      <c r="G44" s="1"/>
    </row>
    <row r="45" spans="1:7" ht="15" customHeight="1">
      <c r="A45" s="3" t="s">
        <v>73</v>
      </c>
      <c r="B45" s="3"/>
      <c r="C45" s="2" t="s">
        <v>74</v>
      </c>
      <c r="D45" s="2"/>
      <c r="E45" s="2"/>
      <c r="F45" s="2"/>
      <c r="G45" s="2"/>
    </row>
    <row r="46" spans="1:7" ht="15" customHeight="1">
      <c r="A46" s="3" t="s">
        <v>75</v>
      </c>
      <c r="B46" s="3"/>
      <c r="C46" s="2" t="s">
        <v>76</v>
      </c>
      <c r="D46" s="2"/>
      <c r="E46" s="2"/>
      <c r="F46" s="2"/>
      <c r="G46" s="2"/>
    </row>
  </sheetData>
  <mergeCells count="18">
    <mergeCell ref="A46:B46"/>
    <mergeCell ref="C46:G46"/>
    <mergeCell ref="A43:B43"/>
    <mergeCell ref="C43:G43"/>
    <mergeCell ref="A44:B44"/>
    <mergeCell ref="C44:G44"/>
    <mergeCell ref="A45:B45"/>
    <mergeCell ref="C45:G45"/>
    <mergeCell ref="A40:G40"/>
    <mergeCell ref="A41:B41"/>
    <mergeCell ref="C41:G41"/>
    <mergeCell ref="A42:B42"/>
    <mergeCell ref="C42:G42"/>
    <mergeCell ref="A1:G1"/>
    <mergeCell ref="C2:G2"/>
    <mergeCell ref="A36:G36"/>
    <mergeCell ref="A37:C37"/>
    <mergeCell ref="A38:C38"/>
  </mergeCells>
  <phoneticPr fontId="31"/>
  <conditionalFormatting sqref="A6:G35">
    <cfRule type="expression" dxfId="2" priority="3">
      <formula>$G6&lt;&gt;""</formula>
    </cfRule>
  </conditionalFormatting>
  <conditionalFormatting sqref="F5:F38">
    <cfRule type="cellIs" dxfId="1" priority="2" operator="lessThan">
      <formula>0</formula>
    </cfRule>
  </conditionalFormatting>
  <pageMargins left="0.75" right="0.75" top="1" bottom="1" header="0.511811023622047" footer="0.511811023622047"/>
  <pageSetup paperSize="9" fitToHeight="0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Title="入力エラー" error="リストから選択してください" promptTitle="勘定科目" prompt="▼ をクリックして勘定科目を選択" xr:uid="{00000000-0002-0000-0C00-000000000000}">
          <x14:formula1>
            <xm:f>勘定科目リスト!$A$3:$A$20</xm:f>
          </x14:formula1>
          <x14:formula2>
            <xm:f>0</xm:f>
          </x14:formula2>
          <xm:sqref>C6:C35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22"/>
  <sheetViews>
    <sheetView zoomScaleNormal="100" workbookViewId="0"/>
  </sheetViews>
  <sheetFormatPr defaultColWidth="8.6328125" defaultRowHeight="15" customHeight="1"/>
  <cols>
    <col min="1" max="1" width="16" customWidth="1"/>
    <col min="2" max="2" width="44" customWidth="1"/>
  </cols>
  <sheetData>
    <row r="1" spans="1:2" ht="31.5" customHeight="1">
      <c r="A1" s="14" t="s">
        <v>89</v>
      </c>
      <c r="B1" s="14"/>
    </row>
    <row r="2" spans="1:2" ht="14.5">
      <c r="A2" s="41" t="s">
        <v>90</v>
      </c>
      <c r="B2" s="41" t="s">
        <v>91</v>
      </c>
    </row>
    <row r="3" spans="1:2" ht="18" customHeight="1">
      <c r="A3" s="42" t="s">
        <v>53</v>
      </c>
      <c r="B3" s="43" t="s">
        <v>92</v>
      </c>
    </row>
    <row r="4" spans="1:2" ht="18" customHeight="1">
      <c r="A4" s="44" t="s">
        <v>93</v>
      </c>
      <c r="B4" s="45" t="s">
        <v>94</v>
      </c>
    </row>
    <row r="5" spans="1:2" ht="18" customHeight="1">
      <c r="A5" s="42" t="s">
        <v>95</v>
      </c>
      <c r="B5" s="43" t="s">
        <v>96</v>
      </c>
    </row>
    <row r="6" spans="1:2" ht="18" customHeight="1">
      <c r="A6" s="44" t="s">
        <v>59</v>
      </c>
      <c r="B6" s="45" t="s">
        <v>97</v>
      </c>
    </row>
    <row r="7" spans="1:2" ht="18" customHeight="1">
      <c r="A7" s="42" t="s">
        <v>62</v>
      </c>
      <c r="B7" s="43" t="s">
        <v>98</v>
      </c>
    </row>
    <row r="8" spans="1:2" ht="18" customHeight="1">
      <c r="A8" s="44" t="s">
        <v>99</v>
      </c>
      <c r="B8" s="45" t="s">
        <v>100</v>
      </c>
    </row>
    <row r="9" spans="1:2" ht="18" customHeight="1">
      <c r="A9" s="42" t="s">
        <v>56</v>
      </c>
      <c r="B9" s="43" t="s">
        <v>101</v>
      </c>
    </row>
    <row r="10" spans="1:2" ht="18" customHeight="1">
      <c r="A10" s="44" t="s">
        <v>102</v>
      </c>
      <c r="B10" s="45" t="s">
        <v>103</v>
      </c>
    </row>
    <row r="11" spans="1:2" ht="18" customHeight="1">
      <c r="A11" s="42" t="s">
        <v>104</v>
      </c>
      <c r="B11" s="43" t="s">
        <v>105</v>
      </c>
    </row>
    <row r="12" spans="1:2" ht="18" customHeight="1">
      <c r="A12" s="44" t="s">
        <v>106</v>
      </c>
      <c r="B12" s="45" t="s">
        <v>107</v>
      </c>
    </row>
    <row r="13" spans="1:2" ht="18" customHeight="1">
      <c r="A13" s="42" t="s">
        <v>108</v>
      </c>
      <c r="B13" s="43" t="s">
        <v>109</v>
      </c>
    </row>
    <row r="14" spans="1:2" ht="18" customHeight="1">
      <c r="A14" s="44" t="s">
        <v>110</v>
      </c>
      <c r="B14" s="45" t="s">
        <v>111</v>
      </c>
    </row>
    <row r="15" spans="1:2" ht="18" customHeight="1">
      <c r="A15" s="42" t="s">
        <v>112</v>
      </c>
      <c r="B15" s="43" t="s">
        <v>113</v>
      </c>
    </row>
    <row r="16" spans="1:2" ht="18" customHeight="1">
      <c r="A16" s="44" t="s">
        <v>114</v>
      </c>
      <c r="B16" s="45" t="s">
        <v>115</v>
      </c>
    </row>
    <row r="17" spans="1:2" ht="18" customHeight="1">
      <c r="A17" s="42" t="s">
        <v>116</v>
      </c>
      <c r="B17" s="43" t="s">
        <v>117</v>
      </c>
    </row>
    <row r="18" spans="1:2" ht="18" customHeight="1">
      <c r="A18" s="44" t="s">
        <v>118</v>
      </c>
      <c r="B18" s="45" t="s">
        <v>119</v>
      </c>
    </row>
    <row r="19" spans="1:2" ht="18" customHeight="1">
      <c r="A19" s="42" t="s">
        <v>120</v>
      </c>
      <c r="B19" s="43" t="s">
        <v>121</v>
      </c>
    </row>
    <row r="20" spans="1:2" ht="18" customHeight="1">
      <c r="A20" s="44" t="s">
        <v>122</v>
      </c>
      <c r="B20" s="45" t="s">
        <v>123</v>
      </c>
    </row>
    <row r="22" spans="1:2" ht="27.75" customHeight="1">
      <c r="A22" s="55" t="s">
        <v>124</v>
      </c>
      <c r="B22" s="55"/>
    </row>
  </sheetData>
  <mergeCells count="2">
    <mergeCell ref="A1:B1"/>
    <mergeCell ref="A22:B22"/>
  </mergeCells>
  <phoneticPr fontId="31"/>
  <pageMargins left="0.75" right="0.75" top="1" bottom="1" header="0.511811023622047" footer="0.511811023622047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17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ColWidth="8.6328125" defaultRowHeight="15" customHeight="1"/>
  <cols>
    <col min="1" max="1" width="8" customWidth="1"/>
    <col min="2" max="3" width="14" customWidth="1"/>
    <col min="4" max="4" width="16" customWidth="1"/>
    <col min="5" max="5" width="14" customWidth="1"/>
  </cols>
  <sheetData>
    <row r="1" spans="1:5" ht="31.5" customHeight="1">
      <c r="A1" s="9" t="s">
        <v>125</v>
      </c>
      <c r="B1" s="9"/>
      <c r="C1" s="9"/>
      <c r="D1" s="9"/>
      <c r="E1" s="9"/>
    </row>
    <row r="2" spans="1:5">
      <c r="A2" s="56">
        <f>'1月'!B2</f>
        <v>2026</v>
      </c>
      <c r="B2" s="56"/>
      <c r="C2" s="56"/>
      <c r="D2" s="56"/>
      <c r="E2" s="56"/>
    </row>
    <row r="4" spans="1:5" ht="21.75" customHeight="1">
      <c r="A4" s="46" t="s">
        <v>126</v>
      </c>
      <c r="B4" s="46" t="s">
        <v>127</v>
      </c>
      <c r="C4" s="46" t="s">
        <v>128</v>
      </c>
      <c r="D4" s="46" t="s">
        <v>129</v>
      </c>
      <c r="E4" s="46" t="s">
        <v>130</v>
      </c>
    </row>
    <row r="5" spans="1:5" ht="18" customHeight="1">
      <c r="A5" s="47" t="s">
        <v>131</v>
      </c>
      <c r="B5" s="48">
        <f>'1月'!D37</f>
        <v>50000</v>
      </c>
      <c r="C5" s="48">
        <f>'1月'!E37</f>
        <v>2740</v>
      </c>
      <c r="D5" s="48">
        <f t="shared" ref="D5:D16" si="0">B5-C5</f>
        <v>47260</v>
      </c>
      <c r="E5" s="49">
        <f>'1月'!F38</f>
        <v>67260</v>
      </c>
    </row>
    <row r="6" spans="1:5" ht="18" customHeight="1">
      <c r="A6" s="50" t="s">
        <v>132</v>
      </c>
      <c r="B6" s="51">
        <f>'2月'!D37</f>
        <v>0</v>
      </c>
      <c r="C6" s="51">
        <f>'2月'!E37</f>
        <v>0</v>
      </c>
      <c r="D6" s="51">
        <f t="shared" si="0"/>
        <v>0</v>
      </c>
      <c r="E6" s="52">
        <f>'2月'!F38</f>
        <v>67260</v>
      </c>
    </row>
    <row r="7" spans="1:5" ht="18" customHeight="1">
      <c r="A7" s="47" t="s">
        <v>133</v>
      </c>
      <c r="B7" s="48">
        <f>'3月'!D37</f>
        <v>0</v>
      </c>
      <c r="C7" s="48">
        <f>'3月'!E37</f>
        <v>0</v>
      </c>
      <c r="D7" s="48">
        <f t="shared" si="0"/>
        <v>0</v>
      </c>
      <c r="E7" s="49">
        <f>'3月'!F38</f>
        <v>67260</v>
      </c>
    </row>
    <row r="8" spans="1:5" ht="18" customHeight="1">
      <c r="A8" s="50" t="s">
        <v>134</v>
      </c>
      <c r="B8" s="51">
        <f>'4月'!D37</f>
        <v>0</v>
      </c>
      <c r="C8" s="51">
        <f>'4月'!E37</f>
        <v>0</v>
      </c>
      <c r="D8" s="51">
        <f t="shared" si="0"/>
        <v>0</v>
      </c>
      <c r="E8" s="52">
        <f>'4月'!F38</f>
        <v>67260</v>
      </c>
    </row>
    <row r="9" spans="1:5" ht="18" customHeight="1">
      <c r="A9" s="47" t="s">
        <v>135</v>
      </c>
      <c r="B9" s="48">
        <f>'5月'!D37</f>
        <v>0</v>
      </c>
      <c r="C9" s="48">
        <f>'5月'!E37</f>
        <v>0</v>
      </c>
      <c r="D9" s="48">
        <f t="shared" si="0"/>
        <v>0</v>
      </c>
      <c r="E9" s="49">
        <f>'5月'!F38</f>
        <v>67260</v>
      </c>
    </row>
    <row r="10" spans="1:5" ht="18" customHeight="1">
      <c r="A10" s="50" t="s">
        <v>136</v>
      </c>
      <c r="B10" s="51">
        <f>'6月'!D37</f>
        <v>0</v>
      </c>
      <c r="C10" s="51">
        <f>'6月'!E37</f>
        <v>0</v>
      </c>
      <c r="D10" s="51">
        <f t="shared" si="0"/>
        <v>0</v>
      </c>
      <c r="E10" s="52">
        <f>'6月'!F38</f>
        <v>67260</v>
      </c>
    </row>
    <row r="11" spans="1:5" ht="18" customHeight="1">
      <c r="A11" s="47" t="s">
        <v>137</v>
      </c>
      <c r="B11" s="48">
        <f>'7月'!D37</f>
        <v>0</v>
      </c>
      <c r="C11" s="48">
        <f>'7月'!E37</f>
        <v>0</v>
      </c>
      <c r="D11" s="48">
        <f t="shared" si="0"/>
        <v>0</v>
      </c>
      <c r="E11" s="49">
        <f>'7月'!F38</f>
        <v>67260</v>
      </c>
    </row>
    <row r="12" spans="1:5" ht="18" customHeight="1">
      <c r="A12" s="50" t="s">
        <v>138</v>
      </c>
      <c r="B12" s="51">
        <f>'8月'!D37</f>
        <v>0</v>
      </c>
      <c r="C12" s="51">
        <f>'8月'!E37</f>
        <v>0</v>
      </c>
      <c r="D12" s="51">
        <f t="shared" si="0"/>
        <v>0</v>
      </c>
      <c r="E12" s="52">
        <f>'8月'!F38</f>
        <v>67260</v>
      </c>
    </row>
    <row r="13" spans="1:5" ht="18" customHeight="1">
      <c r="A13" s="47" t="s">
        <v>139</v>
      </c>
      <c r="B13" s="48">
        <f>'9月'!D37</f>
        <v>0</v>
      </c>
      <c r="C13" s="48">
        <f>'9月'!E37</f>
        <v>0</v>
      </c>
      <c r="D13" s="48">
        <f t="shared" si="0"/>
        <v>0</v>
      </c>
      <c r="E13" s="49">
        <f>'9月'!F38</f>
        <v>67260</v>
      </c>
    </row>
    <row r="14" spans="1:5" ht="18" customHeight="1">
      <c r="A14" s="50" t="s">
        <v>140</v>
      </c>
      <c r="B14" s="51">
        <f>'10月'!D37</f>
        <v>0</v>
      </c>
      <c r="C14" s="51">
        <f>'10月'!E37</f>
        <v>0</v>
      </c>
      <c r="D14" s="51">
        <f t="shared" si="0"/>
        <v>0</v>
      </c>
      <c r="E14" s="52">
        <f>'10月'!F38</f>
        <v>67260</v>
      </c>
    </row>
    <row r="15" spans="1:5" ht="18" customHeight="1">
      <c r="A15" s="47" t="s">
        <v>141</v>
      </c>
      <c r="B15" s="48">
        <f>'11月'!D37</f>
        <v>0</v>
      </c>
      <c r="C15" s="48">
        <f>'11月'!E37</f>
        <v>0</v>
      </c>
      <c r="D15" s="48">
        <f t="shared" si="0"/>
        <v>0</v>
      </c>
      <c r="E15" s="49">
        <f>'11月'!F38</f>
        <v>67260</v>
      </c>
    </row>
    <row r="16" spans="1:5" ht="18" customHeight="1">
      <c r="A16" s="50" t="s">
        <v>142</v>
      </c>
      <c r="B16" s="51">
        <f>'12月'!D37</f>
        <v>0</v>
      </c>
      <c r="C16" s="51">
        <f>'12月'!E37</f>
        <v>0</v>
      </c>
      <c r="D16" s="51">
        <f t="shared" si="0"/>
        <v>0</v>
      </c>
      <c r="E16" s="52">
        <f>'12月'!F38</f>
        <v>67260</v>
      </c>
    </row>
    <row r="17" spans="1:5" ht="21.75" customHeight="1">
      <c r="A17" s="53" t="s">
        <v>143</v>
      </c>
      <c r="B17" s="35">
        <f>SUM(B5:B16)</f>
        <v>50000</v>
      </c>
      <c r="C17" s="35">
        <f>SUM(C5:C16)</f>
        <v>2740</v>
      </c>
      <c r="D17" s="35">
        <f>SUM(D5:D16)</f>
        <v>47260</v>
      </c>
      <c r="E17" s="54">
        <f>'12月'!F38</f>
        <v>67260</v>
      </c>
    </row>
  </sheetData>
  <mergeCells count="2">
    <mergeCell ref="A1:E1"/>
    <mergeCell ref="A2:E2"/>
  </mergeCells>
  <phoneticPr fontId="31"/>
  <conditionalFormatting sqref="B5:E17">
    <cfRule type="cellIs" dxfId="0" priority="2" operator="lessThan">
      <formula>0</formula>
    </cfRule>
  </conditionalFormatting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12</vt:i4>
      </vt:variant>
    </vt:vector>
  </HeadingPairs>
  <TitlesOfParts>
    <vt:vector size="27" baseType="lpstr">
      <vt:lpstr>使い方</vt:lpstr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勘定科目リスト</vt:lpstr>
      <vt:lpstr>年間集計</vt:lpstr>
      <vt:lpstr>'10月'!Print_Area</vt:lpstr>
      <vt:lpstr>'11月'!Print_Area</vt:lpstr>
      <vt:lpstr>'12月'!Print_Area</vt:lpstr>
      <vt:lpstr>'1月'!Print_Area</vt:lpstr>
      <vt:lpstr>'2月'!Print_Area</vt:lpstr>
      <vt:lpstr>'3月'!Print_Area</vt:lpstr>
      <vt:lpstr>'4月'!Print_Area</vt:lpstr>
      <vt:lpstr>'5月'!Print_Area</vt:lpstr>
      <vt:lpstr>'6月'!Print_Area</vt:lpstr>
      <vt:lpstr>'7月'!Print_Area</vt:lpstr>
      <vt:lpstr>'8月'!Print_Area</vt:lpstr>
      <vt:lpstr>'9月'!Print_Area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康 松田</cp:lastModifiedBy>
  <cp:revision>0</cp:revision>
  <dcterms:created xsi:type="dcterms:W3CDTF">2026-03-23T02:05:28Z</dcterms:created>
  <dcterms:modified xsi:type="dcterms:W3CDTF">2026-03-23T02:07:05Z</dcterms:modified>
  <dc:language>en-US</dc:language>
</cp:coreProperties>
</file>