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0e89806f9a4cdce8/Desktop/"/>
    </mc:Choice>
  </mc:AlternateContent>
  <xr:revisionPtr revIDLastSave="1" documentId="11_0D0737610B58D1005782FA763B5F0D84F61ADD7A" xr6:coauthVersionLast="47" xr6:coauthVersionMax="47" xr10:uidLastSave="{9014EB44-7E4F-4EE0-B42F-BAFA537DAD11}"/>
  <bookViews>
    <workbookView xWindow="-110" yWindow="-110" windowWidth="19420" windowHeight="11500" tabRatio="500" xr2:uid="{00000000-000D-0000-FFFF-FFFF00000000}"/>
  </bookViews>
  <sheets>
    <sheet name="入金管理表" sheetId="1" r:id="rId1"/>
    <sheet name="使い方ガイド" sheetId="2" r:id="rId2"/>
  </sheets>
  <definedNames>
    <definedName name="_xlnm.Print_Titles" localSheetId="0">入金管理表!$6:$7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L20" i="1" l="1"/>
  <c r="J20" i="1"/>
  <c r="A20" i="1"/>
  <c r="L19" i="1"/>
  <c r="J19" i="1"/>
  <c r="A19" i="1"/>
  <c r="L18" i="1"/>
  <c r="J18" i="1"/>
  <c r="A18" i="1"/>
  <c r="L17" i="1"/>
  <c r="J17" i="1"/>
  <c r="A17" i="1"/>
  <c r="L16" i="1"/>
  <c r="J16" i="1"/>
  <c r="A16" i="1"/>
  <c r="L15" i="1"/>
  <c r="J15" i="1"/>
  <c r="A15" i="1"/>
  <c r="L14" i="1"/>
  <c r="J14" i="1"/>
  <c r="A14" i="1"/>
  <c r="L13" i="1"/>
  <c r="J13" i="1"/>
  <c r="A13" i="1"/>
  <c r="L12" i="1"/>
  <c r="J12" i="1"/>
  <c r="A12" i="1"/>
  <c r="L11" i="1"/>
  <c r="J11" i="1"/>
  <c r="A11" i="1"/>
  <c r="L10" i="1"/>
  <c r="J10" i="1"/>
  <c r="A10" i="1"/>
  <c r="L9" i="1"/>
  <c r="J9" i="1"/>
  <c r="A9" i="1"/>
  <c r="L8" i="1"/>
  <c r="J8" i="1"/>
  <c r="A8" i="1"/>
  <c r="D4" i="1"/>
  <c r="F4" i="1" l="1"/>
  <c r="J4" i="1" s="1"/>
  <c r="B4" i="1"/>
  <c r="H4" i="1" l="1"/>
</calcChain>
</file>

<file path=xl/sharedStrings.xml><?xml version="1.0" encoding="utf-8"?>
<sst xmlns="http://schemas.openxmlformats.org/spreadsheetml/2006/main" count="82" uniqueCount="77">
  <si>
    <t>入　金　管　理　表</t>
  </si>
  <si>
    <t>管理期間：</t>
  </si>
  <si>
    <t>担当者：</t>
  </si>
  <si>
    <t>請求件数</t>
  </si>
  <si>
    <r>
      <rPr>
        <b/>
        <sz val="9"/>
        <color rgb="FFFFFFFF"/>
        <rFont val="DejaVu Sans"/>
        <family val="2"/>
      </rPr>
      <t xml:space="preserve">請求総額 </t>
    </r>
    <r>
      <rPr>
        <b/>
        <sz val="9"/>
        <color rgb="FFFFFFFF"/>
        <rFont val="DejaVu Sans"/>
        <family val="2"/>
        <charset val="1"/>
      </rPr>
      <t>(</t>
    </r>
    <r>
      <rPr>
        <b/>
        <sz val="9"/>
        <color rgb="FFFFFFFF"/>
        <rFont val="DejaVu Sans"/>
        <family val="2"/>
      </rPr>
      <t>円</t>
    </r>
    <r>
      <rPr>
        <b/>
        <sz val="9"/>
        <color rgb="FFFFFFFF"/>
        <rFont val="DejaVu Sans"/>
        <family val="2"/>
        <charset val="1"/>
      </rPr>
      <t>)</t>
    </r>
  </si>
  <si>
    <r>
      <rPr>
        <b/>
        <sz val="9"/>
        <color rgb="FFFFFFFF"/>
        <rFont val="DejaVu Sans"/>
        <family val="2"/>
      </rPr>
      <t xml:space="preserve">入金済額 </t>
    </r>
    <r>
      <rPr>
        <b/>
        <sz val="9"/>
        <color rgb="FFFFFFFF"/>
        <rFont val="DejaVu Sans"/>
        <family val="2"/>
        <charset val="1"/>
      </rPr>
      <t>(</t>
    </r>
    <r>
      <rPr>
        <b/>
        <sz val="9"/>
        <color rgb="FFFFFFFF"/>
        <rFont val="DejaVu Sans"/>
        <family val="2"/>
      </rPr>
      <t>円</t>
    </r>
    <r>
      <rPr>
        <b/>
        <sz val="9"/>
        <color rgb="FFFFFFFF"/>
        <rFont val="DejaVu Sans"/>
        <family val="2"/>
        <charset val="1"/>
      </rPr>
      <t>)</t>
    </r>
  </si>
  <si>
    <r>
      <rPr>
        <b/>
        <sz val="9"/>
        <color rgb="FFFFFFFF"/>
        <rFont val="DejaVu Sans"/>
        <family val="2"/>
      </rPr>
      <t xml:space="preserve">未入金額 </t>
    </r>
    <r>
      <rPr>
        <b/>
        <sz val="9"/>
        <color rgb="FFFFFFFF"/>
        <rFont val="DejaVu Sans"/>
        <family val="2"/>
        <charset val="1"/>
      </rPr>
      <t>(</t>
    </r>
    <r>
      <rPr>
        <b/>
        <sz val="9"/>
        <color rgb="FFFFFFFF"/>
        <rFont val="DejaVu Sans"/>
        <family val="2"/>
      </rPr>
      <t>円</t>
    </r>
    <r>
      <rPr>
        <b/>
        <sz val="9"/>
        <color rgb="FFFFFFFF"/>
        <rFont val="DejaVu Sans"/>
        <family val="2"/>
        <charset val="1"/>
      </rPr>
      <t>)</t>
    </r>
  </si>
  <si>
    <t>入金率</t>
  </si>
  <si>
    <t>No.</t>
  </si>
  <si>
    <t>顧客コード</t>
  </si>
  <si>
    <t>顧客名</t>
  </si>
  <si>
    <t>請求番号</t>
  </si>
  <si>
    <t>請求日</t>
  </si>
  <si>
    <t>入金予定日</t>
  </si>
  <si>
    <r>
      <rPr>
        <b/>
        <sz val="10"/>
        <color rgb="FFFFFFFF"/>
        <rFont val="DejaVu Sans"/>
        <family val="2"/>
      </rPr>
      <t xml:space="preserve">請求金額 </t>
    </r>
    <r>
      <rPr>
        <b/>
        <sz val="10"/>
        <color rgb="FFFFFFFF"/>
        <rFont val="DejaVu Sans"/>
        <family val="2"/>
        <charset val="1"/>
      </rPr>
      <t>(</t>
    </r>
    <r>
      <rPr>
        <b/>
        <sz val="10"/>
        <color rgb="FFFFFFFF"/>
        <rFont val="DejaVu Sans"/>
        <family val="2"/>
      </rPr>
      <t>円</t>
    </r>
    <r>
      <rPr>
        <b/>
        <sz val="10"/>
        <color rgb="FFFFFFFF"/>
        <rFont val="DejaVu Sans"/>
        <family val="2"/>
        <charset val="1"/>
      </rPr>
      <t>)</t>
    </r>
  </si>
  <si>
    <t>入金日</t>
  </si>
  <si>
    <r>
      <rPr>
        <b/>
        <sz val="10"/>
        <color rgb="FFFFFFFF"/>
        <rFont val="DejaVu Sans"/>
        <family val="2"/>
      </rPr>
      <t xml:space="preserve">入金額 </t>
    </r>
    <r>
      <rPr>
        <b/>
        <sz val="10"/>
        <color rgb="FFFFFFFF"/>
        <rFont val="DejaVu Sans"/>
        <family val="2"/>
        <charset val="1"/>
      </rPr>
      <t>(</t>
    </r>
    <r>
      <rPr>
        <b/>
        <sz val="10"/>
        <color rgb="FFFFFFFF"/>
        <rFont val="DejaVu Sans"/>
        <family val="2"/>
      </rPr>
      <t>円</t>
    </r>
    <r>
      <rPr>
        <b/>
        <sz val="10"/>
        <color rgb="FFFFFFFF"/>
        <rFont val="DejaVu Sans"/>
        <family val="2"/>
        <charset val="1"/>
      </rPr>
      <t>)</t>
    </r>
  </si>
  <si>
    <r>
      <rPr>
        <b/>
        <sz val="10"/>
        <color rgb="FFFFFFFF"/>
        <rFont val="DejaVu Sans"/>
        <family val="2"/>
      </rPr>
      <t xml:space="preserve">差額 </t>
    </r>
    <r>
      <rPr>
        <b/>
        <sz val="10"/>
        <color rgb="FFFFFFFF"/>
        <rFont val="DejaVu Sans"/>
        <family val="2"/>
        <charset val="1"/>
      </rPr>
      <t>(</t>
    </r>
    <r>
      <rPr>
        <b/>
        <sz val="10"/>
        <color rgb="FFFFFFFF"/>
        <rFont val="DejaVu Sans"/>
        <family val="2"/>
      </rPr>
      <t>円</t>
    </r>
    <r>
      <rPr>
        <b/>
        <sz val="10"/>
        <color rgb="FFFFFFFF"/>
        <rFont val="DejaVu Sans"/>
        <family val="2"/>
        <charset val="1"/>
      </rPr>
      <t>)</t>
    </r>
  </si>
  <si>
    <t>入金方法</t>
  </si>
  <si>
    <t>入金状況</t>
  </si>
  <si>
    <t>※半角英数</t>
  </si>
  <si>
    <t>※請求書番号</t>
  </si>
  <si>
    <t>YYYY/MM/DD</t>
  </si>
  <si>
    <t>税込</t>
  </si>
  <si>
    <t>実入金額</t>
  </si>
  <si>
    <t>入金額－請求金額</t>
  </si>
  <si>
    <r>
      <rPr>
        <i/>
        <sz val="7"/>
        <color rgb="FF595959"/>
        <rFont val="DejaVu Sans"/>
        <family val="2"/>
      </rPr>
      <t>振込</t>
    </r>
    <r>
      <rPr>
        <i/>
        <sz val="7"/>
        <color rgb="FF595959"/>
        <rFont val="DejaVu Sans"/>
        <family val="2"/>
        <charset val="1"/>
      </rPr>
      <t>/</t>
    </r>
    <r>
      <rPr>
        <i/>
        <sz val="7"/>
        <color rgb="FF595959"/>
        <rFont val="DejaVu Sans"/>
        <family val="2"/>
      </rPr>
      <t>手形</t>
    </r>
    <r>
      <rPr>
        <i/>
        <sz val="7"/>
        <color rgb="FF595959"/>
        <rFont val="DejaVu Sans"/>
        <family val="2"/>
        <charset val="1"/>
      </rPr>
      <t>/</t>
    </r>
    <r>
      <rPr>
        <i/>
        <sz val="7"/>
        <color rgb="FF595959"/>
        <rFont val="DejaVu Sans"/>
        <family val="2"/>
      </rPr>
      <t>現金</t>
    </r>
    <r>
      <rPr>
        <i/>
        <sz val="7"/>
        <color rgb="FF595959"/>
        <rFont val="DejaVu Sans"/>
        <family val="2"/>
        <charset val="1"/>
      </rPr>
      <t>/</t>
    </r>
    <r>
      <rPr>
        <i/>
        <sz val="7"/>
        <color rgb="FF595959"/>
        <rFont val="DejaVu Sans"/>
        <family val="2"/>
      </rPr>
      <t>その他</t>
    </r>
  </si>
  <si>
    <r>
      <rPr>
        <i/>
        <sz val="7"/>
        <color rgb="FF595959"/>
        <rFont val="DejaVu Sans"/>
        <family val="2"/>
      </rPr>
      <t>入金済</t>
    </r>
    <r>
      <rPr>
        <i/>
        <sz val="7"/>
        <color rgb="FF595959"/>
        <rFont val="DejaVu Sans"/>
        <family val="2"/>
        <charset val="1"/>
      </rPr>
      <t>/</t>
    </r>
    <r>
      <rPr>
        <i/>
        <sz val="7"/>
        <color rgb="FF595959"/>
        <rFont val="DejaVu Sans"/>
        <family val="2"/>
      </rPr>
      <t>一部入金</t>
    </r>
    <r>
      <rPr>
        <i/>
        <sz val="7"/>
        <color rgb="FF595959"/>
        <rFont val="DejaVu Sans"/>
        <family val="2"/>
        <charset val="1"/>
      </rPr>
      <t>/</t>
    </r>
    <r>
      <rPr>
        <i/>
        <sz val="7"/>
        <color rgb="FF595959"/>
        <rFont val="DejaVu Sans"/>
        <family val="2"/>
      </rPr>
      <t>未入金</t>
    </r>
    <r>
      <rPr>
        <i/>
        <sz val="7"/>
        <color rgb="FF595959"/>
        <rFont val="DejaVu Sans"/>
        <family val="2"/>
        <charset val="1"/>
      </rPr>
      <t>/</t>
    </r>
    <r>
      <rPr>
        <i/>
        <sz val="7"/>
        <color rgb="FF595959"/>
        <rFont val="DejaVu Sans"/>
        <family val="2"/>
      </rPr>
      <t>保留</t>
    </r>
  </si>
  <si>
    <t>C001</t>
  </si>
  <si>
    <t>株式会社サンプル商事</t>
  </si>
  <si>
    <t>INV-2026-001</t>
  </si>
  <si>
    <t>2026/03/01</t>
  </si>
  <si>
    <t>2026/03/31</t>
  </si>
  <si>
    <t>2026/03/20</t>
  </si>
  <si>
    <t>銀行振込</t>
  </si>
  <si>
    <t>C002</t>
  </si>
  <si>
    <t>有限会社テスト工業</t>
  </si>
  <si>
    <t>INV-2026-002</t>
  </si>
  <si>
    <t>2026/03/05</t>
  </si>
  <si>
    <t>2026/03/25</t>
  </si>
  <si>
    <t>C003</t>
  </si>
  <si>
    <t>合同会社デモサービス</t>
  </si>
  <si>
    <t>INV-2026-003</t>
  </si>
  <si>
    <t>2026/03/10</t>
  </si>
  <si>
    <t>2026/04/10</t>
  </si>
  <si>
    <t>C004</t>
  </si>
  <si>
    <t>株式会社例企業</t>
  </si>
  <si>
    <t>INV-2026-004</t>
  </si>
  <si>
    <t>2026/03/15</t>
  </si>
  <si>
    <t>2026/04/15</t>
  </si>
  <si>
    <t>C005</t>
  </si>
  <si>
    <t>テスト株式会社</t>
  </si>
  <si>
    <t>INV-2026-005</t>
  </si>
  <si>
    <t>2026/04/20</t>
  </si>
  <si>
    <t>2026/03/24</t>
  </si>
  <si>
    <t>現金</t>
  </si>
  <si>
    <t>入金管理表　使い方ガイド</t>
  </si>
  <si>
    <t>■ 基本的な使い方</t>
  </si>
  <si>
    <r>
      <rPr>
        <sz val="10"/>
        <rFont val="Arial"/>
        <family val="2"/>
      </rPr>
      <t xml:space="preserve">1. </t>
    </r>
    <r>
      <rPr>
        <sz val="10"/>
        <rFont val="DejaVu Sans"/>
        <family val="2"/>
      </rPr>
      <t>「管理期間」と「担当者」欄（黄色セル）を入力してください。</t>
    </r>
  </si>
  <si>
    <r>
      <rPr>
        <sz val="10"/>
        <rFont val="Arial"/>
        <family val="2"/>
      </rPr>
      <t>2. 8</t>
    </r>
    <r>
      <rPr>
        <sz val="10"/>
        <rFont val="DejaVu Sans"/>
        <family val="2"/>
      </rPr>
      <t>行目以降に請求データを入力してください。</t>
    </r>
  </si>
  <si>
    <r>
      <rPr>
        <sz val="10"/>
        <rFont val="Arial"/>
        <family val="2"/>
      </rPr>
      <t xml:space="preserve">3. </t>
    </r>
    <r>
      <rPr>
        <sz val="10"/>
        <rFont val="DejaVu Sans"/>
        <family val="2"/>
      </rPr>
      <t>入金があったら「入金日」「入金額」「入金方法」を入力してください。</t>
    </r>
  </si>
  <si>
    <r>
      <rPr>
        <sz val="10"/>
        <rFont val="Arial"/>
        <family val="2"/>
      </rPr>
      <t xml:space="preserve">4. </t>
    </r>
    <r>
      <rPr>
        <sz val="10"/>
        <rFont val="DejaVu Sans"/>
        <family val="2"/>
      </rPr>
      <t xml:space="preserve">「入金状況」は自動で判定されます（入金済 </t>
    </r>
    <r>
      <rPr>
        <sz val="10"/>
        <rFont val="Arial"/>
        <family val="2"/>
      </rPr>
      <t xml:space="preserve">/ </t>
    </r>
    <r>
      <rPr>
        <sz val="10"/>
        <rFont val="DejaVu Sans"/>
        <family val="2"/>
      </rPr>
      <t xml:space="preserve">一部入金 </t>
    </r>
    <r>
      <rPr>
        <sz val="10"/>
        <rFont val="Arial"/>
        <family val="2"/>
      </rPr>
      <t xml:space="preserve">/ </t>
    </r>
    <r>
      <rPr>
        <sz val="10"/>
        <rFont val="DejaVu Sans"/>
        <family val="2"/>
      </rPr>
      <t>未入金）。</t>
    </r>
  </si>
  <si>
    <t>■ 色の意味（入金状況列）</t>
  </si>
  <si>
    <t>　緑色 ＝ 入金済（請求額全額が入金された）</t>
  </si>
  <si>
    <t>　赤色 ＝ 未入金（入金なし）</t>
  </si>
  <si>
    <t>　橙色 ＝ 一部入金（請求額の一部のみ入金）</t>
  </si>
  <si>
    <t>　灰色 ＝ 保留（手動で「保留」と入力した場合）</t>
  </si>
  <si>
    <t>■ 文字色の意味</t>
  </si>
  <si>
    <t>　青色テキスト ＝ 手入力セル（ユーザーが入力する箇所）</t>
  </si>
  <si>
    <t>　黒色テキスト ＝ 自動計算セル（数式・関数が入っています）</t>
  </si>
  <si>
    <t>■ 差額列について</t>
  </si>
  <si>
    <t>　差額 ＝ 入金額 − 請求金額 で自動計算されます。</t>
  </si>
  <si>
    <t>　マイナス値は不足（未払い残高）、プラス値は過払いを示します。</t>
  </si>
  <si>
    <t>■ 注意事項</t>
  </si>
  <si>
    <t>・数式の入ったセル（黒字）は上書きしないでください。</t>
  </si>
  <si>
    <r>
      <rPr>
        <sz val="10"/>
        <rFont val="DejaVu Sans"/>
        <family val="2"/>
      </rPr>
      <t xml:space="preserve">・日付は </t>
    </r>
    <r>
      <rPr>
        <sz val="10"/>
        <rFont val="DejaVu Sans"/>
        <family val="2"/>
        <charset val="1"/>
      </rPr>
      <t xml:space="preserve">YYYY/MM/DD </t>
    </r>
    <r>
      <rPr>
        <sz val="10"/>
        <rFont val="DejaVu Sans"/>
        <family val="2"/>
      </rPr>
      <t>形式で入力してください（例：</t>
    </r>
    <r>
      <rPr>
        <sz val="10"/>
        <rFont val="DejaVu Sans"/>
        <family val="2"/>
        <charset val="1"/>
      </rPr>
      <t>2026/04/01</t>
    </r>
    <r>
      <rPr>
        <sz val="10"/>
        <rFont val="DejaVu Sans"/>
        <family val="2"/>
      </rPr>
      <t>）。</t>
    </r>
  </si>
  <si>
    <r>
      <rPr>
        <sz val="10"/>
        <rFont val="DejaVu Sans"/>
        <family val="2"/>
      </rPr>
      <t>・</t>
    </r>
    <r>
      <rPr>
        <sz val="10"/>
        <rFont val="DejaVu Sans"/>
        <family val="2"/>
        <charset val="1"/>
      </rPr>
      <t>500</t>
    </r>
    <r>
      <rPr>
        <sz val="10"/>
        <rFont val="DejaVu Sans"/>
        <family val="2"/>
      </rPr>
      <t>行まで入力可能です（</t>
    </r>
    <r>
      <rPr>
        <sz val="10"/>
        <rFont val="DejaVu Sans"/>
        <family val="2"/>
        <charset val="1"/>
      </rPr>
      <t>8</t>
    </r>
    <r>
      <rPr>
        <sz val="10"/>
        <rFont val="DejaVu Sans"/>
        <family val="2"/>
      </rPr>
      <t>行目〜</t>
    </r>
    <r>
      <rPr>
        <sz val="10"/>
        <rFont val="DejaVu Sans"/>
        <family val="2"/>
        <charset val="1"/>
      </rPr>
      <t>507</t>
    </r>
    <r>
      <rPr>
        <sz val="10"/>
        <rFont val="DejaVu Sans"/>
        <family val="2"/>
      </rPr>
      <t>行目）。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</si>
</sst>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\¥#,##0"/>
    <numFmt numFmtId="177" formatCode="0.0%"/>
    <numFmt numFmtId="178" formatCode="yyyy/mm/dd"/>
    <numFmt numFmtId="179" formatCode="\¥#,##0;&quot;(¥&quot;#,##0\);\-"/>
  </numFmts>
  <fonts count="23">
    <font>
      <sz val="11"/>
      <color theme="1"/>
      <name val="Calibri"/>
      <family val="2"/>
      <charset val="1"/>
    </font>
    <font>
      <b/>
      <sz val="16"/>
      <color rgb="FFFFFFFF"/>
      <name val="DejaVu Sans"/>
      <family val="2"/>
    </font>
    <font>
      <b/>
      <sz val="10"/>
      <name val="DejaVu Sans"/>
      <family val="2"/>
    </font>
    <font>
      <sz val="10"/>
      <color rgb="FF0000FF"/>
      <name val="Arial"/>
      <family val="2"/>
    </font>
    <font>
      <b/>
      <sz val="9"/>
      <color rgb="FFFFFFFF"/>
      <name val="DejaVu Sans"/>
      <family val="2"/>
    </font>
    <font>
      <b/>
      <sz val="11"/>
      <name val="Arial"/>
      <family val="2"/>
    </font>
    <font>
      <b/>
      <sz val="9"/>
      <color rgb="FFFFFFFF"/>
      <name val="DejaVu Sans"/>
      <family val="2"/>
      <charset val="1"/>
    </font>
    <font>
      <b/>
      <sz val="10"/>
      <color rgb="FFFFFFFF"/>
      <name val="Arial"/>
      <family val="2"/>
    </font>
    <font>
      <b/>
      <sz val="10"/>
      <color rgb="FFFFFFFF"/>
      <name val="DejaVu Sans"/>
      <family val="2"/>
    </font>
    <font>
      <b/>
      <sz val="10"/>
      <color rgb="FFFFFFFF"/>
      <name val="DejaVu Sans"/>
      <family val="2"/>
      <charset val="1"/>
    </font>
    <font>
      <i/>
      <sz val="7"/>
      <color rgb="FF595959"/>
      <name val="Arial"/>
      <family val="2"/>
    </font>
    <font>
      <i/>
      <sz val="7"/>
      <color rgb="FF595959"/>
      <name val="DejaVu Sans"/>
      <family val="2"/>
    </font>
    <font>
      <i/>
      <sz val="7"/>
      <color rgb="FF595959"/>
      <name val="DejaVu Sans"/>
      <family val="2"/>
      <charset val="1"/>
    </font>
    <font>
      <sz val="9"/>
      <name val="Arial"/>
      <family val="2"/>
    </font>
    <font>
      <sz val="9"/>
      <color rgb="FF0000FF"/>
      <name val="Arial"/>
      <family val="2"/>
    </font>
    <font>
      <sz val="9"/>
      <color rgb="FF0000FF"/>
      <name val="DejaVu Sans"/>
      <family val="2"/>
    </font>
    <font>
      <b/>
      <sz val="9"/>
      <name val="DejaVu Sans"/>
      <family val="2"/>
    </font>
    <font>
      <b/>
      <sz val="14"/>
      <color rgb="FFFFFFFF"/>
      <name val="DejaVu Sans"/>
      <family val="2"/>
    </font>
    <font>
      <b/>
      <sz val="11"/>
      <color rgb="FF1F4E79"/>
      <name val="DejaVu Sans"/>
      <family val="2"/>
    </font>
    <font>
      <sz val="10"/>
      <name val="Arial"/>
      <family val="2"/>
    </font>
    <font>
      <sz val="10"/>
      <name val="DejaVu Sans"/>
      <family val="2"/>
    </font>
    <font>
      <sz val="10"/>
      <name val="DejaVu Sans"/>
      <family val="2"/>
      <charset val="1"/>
    </font>
    <font>
      <sz val="6"/>
      <name val="ＭＳ Ｐ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rgb="FF1F4E79"/>
        <bgColor rgb="FF003366"/>
      </patternFill>
    </fill>
    <fill>
      <patternFill patternType="solid">
        <fgColor rgb="FFFFFF00"/>
        <bgColor rgb="FFFFFF00"/>
      </patternFill>
    </fill>
    <fill>
      <patternFill patternType="solid">
        <fgColor rgb="FF2E75B6"/>
        <bgColor rgb="FF0066CC"/>
      </patternFill>
    </fill>
    <fill>
      <patternFill patternType="solid">
        <fgColor rgb="FFBDD7EE"/>
        <bgColor rgb="FF99CCFF"/>
      </patternFill>
    </fill>
    <fill>
      <patternFill patternType="solid">
        <fgColor rgb="FFF2F2F2"/>
        <bgColor rgb="FFDEEAF1"/>
      </patternFill>
    </fill>
    <fill>
      <patternFill patternType="solid">
        <fgColor rgb="FFFFFFFF"/>
        <bgColor rgb="FFF2F2F2"/>
      </patternFill>
    </fill>
    <fill>
      <patternFill patternType="solid">
        <fgColor rgb="FFDEEAF1"/>
        <bgColor rgb="FFF2F2F2"/>
      </patternFill>
    </fill>
  </fills>
  <borders count="3">
    <border>
      <left/>
      <right/>
      <top/>
      <bottom/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3" fontId="5" fillId="5" borderId="2" xfId="0" applyNumberFormat="1" applyFont="1" applyFill="1" applyBorder="1" applyAlignment="1">
      <alignment horizontal="center" vertical="center"/>
    </xf>
    <xf numFmtId="176" fontId="5" fillId="5" borderId="2" xfId="0" applyNumberFormat="1" applyFont="1" applyFill="1" applyBorder="1" applyAlignment="1">
      <alignment horizontal="center" vertical="center"/>
    </xf>
    <xf numFmtId="177" fontId="5" fillId="5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5" fillId="7" borderId="2" xfId="0" applyFont="1" applyFill="1" applyBorder="1" applyAlignment="1">
      <alignment horizontal="left" vertical="center"/>
    </xf>
    <xf numFmtId="178" fontId="14" fillId="7" borderId="2" xfId="0" applyNumberFormat="1" applyFont="1" applyFill="1" applyBorder="1" applyAlignment="1">
      <alignment horizontal="center" vertical="center"/>
    </xf>
    <xf numFmtId="179" fontId="14" fillId="7" borderId="2" xfId="0" applyNumberFormat="1" applyFont="1" applyFill="1" applyBorder="1" applyAlignment="1">
      <alignment horizontal="right" vertical="center"/>
    </xf>
    <xf numFmtId="179" fontId="13" fillId="7" borderId="2" xfId="0" applyNumberFormat="1" applyFont="1" applyFill="1" applyBorder="1" applyAlignment="1">
      <alignment horizontal="right" vertical="center"/>
    </xf>
    <xf numFmtId="0" fontId="15" fillId="7" borderId="2" xfId="0" applyFont="1" applyFill="1" applyBorder="1" applyAlignment="1">
      <alignment horizontal="center" vertical="center"/>
    </xf>
    <xf numFmtId="0" fontId="16" fillId="7" borderId="2" xfId="0" applyFont="1" applyFill="1" applyBorder="1" applyAlignment="1">
      <alignment horizontal="center" vertical="center"/>
    </xf>
    <xf numFmtId="0" fontId="13" fillId="8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left" vertical="center"/>
    </xf>
    <xf numFmtId="178" fontId="14" fillId="8" borderId="2" xfId="0" applyNumberFormat="1" applyFont="1" applyFill="1" applyBorder="1" applyAlignment="1">
      <alignment horizontal="center" vertical="center"/>
    </xf>
    <xf numFmtId="179" fontId="14" fillId="8" borderId="2" xfId="0" applyNumberFormat="1" applyFont="1" applyFill="1" applyBorder="1" applyAlignment="1">
      <alignment horizontal="right" vertical="center"/>
    </xf>
    <xf numFmtId="179" fontId="13" fillId="8" borderId="2" xfId="0" applyNumberFormat="1" applyFont="1" applyFill="1" applyBorder="1" applyAlignment="1">
      <alignment horizontal="right" vertical="center"/>
    </xf>
    <xf numFmtId="0" fontId="15" fillId="8" borderId="2" xfId="0" applyFont="1" applyFill="1" applyBorder="1" applyAlignment="1">
      <alignment horizontal="center" vertical="center"/>
    </xf>
    <xf numFmtId="0" fontId="16" fillId="8" borderId="2" xfId="0" applyFont="1" applyFill="1" applyBorder="1" applyAlignment="1">
      <alignment horizontal="center" vertical="center"/>
    </xf>
    <xf numFmtId="0" fontId="17" fillId="2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</cellXfs>
  <cellStyles count="1">
    <cellStyle name="標準" xfId="0" builtinId="0"/>
  </cellStyles>
  <dxfs count="4">
    <dxf>
      <fill>
        <patternFill>
          <bgColor rgb="FFBFBFBF"/>
        </patternFill>
      </fill>
    </dxf>
    <dxf>
      <fill>
        <patternFill>
          <bgColor rgb="FFFFC000"/>
        </patternFill>
      </fill>
    </dxf>
    <dxf>
      <fill>
        <patternFill>
          <bgColor rgb="FFFF6666"/>
        </patternFill>
      </fill>
    </dxf>
    <dxf>
      <font>
        <b/>
        <color rgb="FFFFFFFF"/>
      </font>
      <fill>
        <patternFill>
          <bgColor rgb="FF00B05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2F2F2"/>
      <rgbColor rgb="FFDEEAF1"/>
      <rgbColor rgb="FF660066"/>
      <rgbColor rgb="FFFF6666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2E75B6"/>
      <rgbColor rgb="FF33CCCC"/>
      <rgbColor rgb="FF99CC00"/>
      <rgbColor rgb="FFFFC000"/>
      <rgbColor rgb="FFFF9900"/>
      <rgbColor rgb="FFFF6600"/>
      <rgbColor rgb="FF595959"/>
      <rgbColor rgb="FF969696"/>
      <rgbColor rgb="FF003366"/>
      <rgbColor rgb="FF00B050"/>
      <rgbColor rgb="FF003300"/>
      <rgbColor rgb="FF333300"/>
      <rgbColor rgb="FF993300"/>
      <rgbColor rgb="FF993366"/>
      <rgbColor rgb="FF1F4E7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0"/>
  <sheetViews>
    <sheetView tabSelected="1" zoomScaleNormal="100" workbookViewId="0">
      <pane ySplit="7" topLeftCell="A15" activePane="bottomLeft" state="frozen"/>
      <selection pane="bottomLeft" activeCell="A7" sqref="A7"/>
    </sheetView>
  </sheetViews>
  <sheetFormatPr defaultColWidth="8.6328125" defaultRowHeight="15" customHeight="1"/>
  <cols>
    <col min="1" max="1" width="6" customWidth="1"/>
    <col min="2" max="2" width="12" customWidth="1"/>
    <col min="3" max="3" width="20" customWidth="1"/>
    <col min="4" max="4" width="14" customWidth="1"/>
    <col min="5" max="6" width="12" customWidth="1"/>
    <col min="7" max="7" width="16" customWidth="1"/>
    <col min="8" max="8" width="12" customWidth="1"/>
    <col min="9" max="9" width="16" customWidth="1"/>
    <col min="10" max="10" width="14" customWidth="1"/>
    <col min="11" max="12" width="12" customWidth="1"/>
  </cols>
  <sheetData>
    <row r="1" spans="1:12" ht="36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24" customHeight="1">
      <c r="A2" s="3" t="s">
        <v>1</v>
      </c>
      <c r="B2" s="3"/>
      <c r="C2" s="3"/>
      <c r="D2" s="3"/>
      <c r="E2" s="2"/>
      <c r="F2" s="2"/>
      <c r="G2" s="2"/>
      <c r="H2" s="1" t="s">
        <v>2</v>
      </c>
      <c r="I2" s="1"/>
      <c r="J2" s="2"/>
      <c r="K2" s="2"/>
      <c r="L2" s="2"/>
    </row>
    <row r="3" spans="1:12" ht="6" customHeight="1"/>
    <row r="4" spans="1:12" ht="27.75" customHeight="1">
      <c r="A4" s="5" t="s">
        <v>3</v>
      </c>
      <c r="B4" s="6">
        <f>COUNTA(A8:A20)</f>
        <v>13</v>
      </c>
      <c r="C4" s="5" t="s">
        <v>4</v>
      </c>
      <c r="D4" s="7">
        <f>SUM(G8:G20)</f>
        <v>2145000</v>
      </c>
      <c r="E4" s="5" t="s">
        <v>5</v>
      </c>
      <c r="F4" s="7">
        <f>SUMIF(L8:L20,"入金済",G8:G20)</f>
        <v>715000</v>
      </c>
      <c r="G4" s="5" t="s">
        <v>6</v>
      </c>
      <c r="H4" s="7">
        <f>D4-F4</f>
        <v>1430000</v>
      </c>
      <c r="I4" s="5" t="s">
        <v>7</v>
      </c>
      <c r="J4" s="8">
        <f>IFERROR(F4/D4,"-")</f>
        <v>0.33333333333333331</v>
      </c>
    </row>
    <row r="5" spans="1:12" ht="6" customHeight="1"/>
    <row r="6" spans="1:12" ht="31.5" customHeight="1">
      <c r="A6" s="9" t="s">
        <v>8</v>
      </c>
      <c r="B6" s="10" t="s">
        <v>9</v>
      </c>
      <c r="C6" s="10" t="s">
        <v>10</v>
      </c>
      <c r="D6" s="10" t="s">
        <v>11</v>
      </c>
      <c r="E6" s="10" t="s">
        <v>12</v>
      </c>
      <c r="F6" s="10" t="s">
        <v>13</v>
      </c>
      <c r="G6" s="10" t="s">
        <v>14</v>
      </c>
      <c r="H6" s="10" t="s">
        <v>15</v>
      </c>
      <c r="I6" s="10" t="s">
        <v>16</v>
      </c>
      <c r="J6" s="10" t="s">
        <v>17</v>
      </c>
      <c r="K6" s="10" t="s">
        <v>18</v>
      </c>
      <c r="L6" s="10" t="s">
        <v>19</v>
      </c>
    </row>
    <row r="7" spans="1:12" ht="21.75" customHeight="1">
      <c r="A7" s="11"/>
      <c r="B7" s="12" t="s">
        <v>20</v>
      </c>
      <c r="C7" s="11"/>
      <c r="D7" s="12" t="s">
        <v>21</v>
      </c>
      <c r="E7" s="11" t="s">
        <v>22</v>
      </c>
      <c r="F7" s="11" t="s">
        <v>22</v>
      </c>
      <c r="G7" s="12" t="s">
        <v>23</v>
      </c>
      <c r="H7" s="11" t="s">
        <v>22</v>
      </c>
      <c r="I7" s="12" t="s">
        <v>24</v>
      </c>
      <c r="J7" s="12" t="s">
        <v>25</v>
      </c>
      <c r="K7" s="12" t="s">
        <v>26</v>
      </c>
      <c r="L7" s="12" t="s">
        <v>27</v>
      </c>
    </row>
    <row r="8" spans="1:12" ht="15" customHeight="1">
      <c r="A8" s="13">
        <f>IF(COUNTA(B8:C8)=0,"",1)</f>
        <v>1</v>
      </c>
      <c r="B8" s="14" t="s">
        <v>28</v>
      </c>
      <c r="C8" s="15" t="s">
        <v>29</v>
      </c>
      <c r="D8" s="14" t="s">
        <v>30</v>
      </c>
      <c r="E8" s="16" t="s">
        <v>31</v>
      </c>
      <c r="F8" s="16" t="s">
        <v>32</v>
      </c>
      <c r="G8" s="17">
        <v>550000</v>
      </c>
      <c r="H8" s="16" t="s">
        <v>33</v>
      </c>
      <c r="I8" s="17">
        <v>550000</v>
      </c>
      <c r="J8" s="18">
        <f t="shared" ref="J8:J20" si="0">IF(AND(G8="",I8=""),"",IFERROR(I8-G8,"-"))</f>
        <v>0</v>
      </c>
      <c r="K8" s="19" t="s">
        <v>34</v>
      </c>
      <c r="L8" s="20" t="str">
        <f t="shared" ref="L8:L20" si="1">IF(G8="","",IF(I8="","未入金",IF(I8&gt;=G8,"入金済",IF(I8&gt;0,"一部入金","未入金"))))</f>
        <v>入金済</v>
      </c>
    </row>
    <row r="9" spans="1:12" ht="15" customHeight="1">
      <c r="A9" s="21">
        <f>IF(COUNTA(B9:C9)=0,"",2)</f>
        <v>2</v>
      </c>
      <c r="B9" s="22" t="s">
        <v>35</v>
      </c>
      <c r="C9" s="23" t="s">
        <v>36</v>
      </c>
      <c r="D9" s="22" t="s">
        <v>37</v>
      </c>
      <c r="E9" s="24" t="s">
        <v>38</v>
      </c>
      <c r="F9" s="24" t="s">
        <v>32</v>
      </c>
      <c r="G9" s="25">
        <v>220000</v>
      </c>
      <c r="H9" s="24" t="s">
        <v>39</v>
      </c>
      <c r="I9" s="25">
        <v>110000</v>
      </c>
      <c r="J9" s="26">
        <f t="shared" si="0"/>
        <v>-110000</v>
      </c>
      <c r="K9" s="27" t="s">
        <v>34</v>
      </c>
      <c r="L9" s="28" t="str">
        <f t="shared" si="1"/>
        <v>一部入金</v>
      </c>
    </row>
    <row r="10" spans="1:12" ht="15" customHeight="1">
      <c r="A10" s="13">
        <f>IF(COUNTA(B10:C10)=0,"",3)</f>
        <v>3</v>
      </c>
      <c r="B10" s="14" t="s">
        <v>40</v>
      </c>
      <c r="C10" s="15" t="s">
        <v>41</v>
      </c>
      <c r="D10" s="14" t="s">
        <v>42</v>
      </c>
      <c r="E10" s="16" t="s">
        <v>43</v>
      </c>
      <c r="F10" s="16" t="s">
        <v>44</v>
      </c>
      <c r="G10" s="17">
        <v>330000</v>
      </c>
      <c r="H10" s="16"/>
      <c r="I10" s="17"/>
      <c r="J10" s="18">
        <f t="shared" si="0"/>
        <v>-330000</v>
      </c>
      <c r="K10" s="14"/>
      <c r="L10" s="20" t="str">
        <f t="shared" si="1"/>
        <v>未入金</v>
      </c>
    </row>
    <row r="11" spans="1:12" ht="15" customHeight="1">
      <c r="A11" s="21">
        <f>IF(COUNTA(B11:C11)=0,"",4)</f>
        <v>4</v>
      </c>
      <c r="B11" s="22" t="s">
        <v>45</v>
      </c>
      <c r="C11" s="23" t="s">
        <v>46</v>
      </c>
      <c r="D11" s="22" t="s">
        <v>47</v>
      </c>
      <c r="E11" s="24" t="s">
        <v>48</v>
      </c>
      <c r="F11" s="24" t="s">
        <v>49</v>
      </c>
      <c r="G11" s="25">
        <v>880000</v>
      </c>
      <c r="H11" s="24"/>
      <c r="I11" s="25"/>
      <c r="J11" s="26">
        <f t="shared" si="0"/>
        <v>-880000</v>
      </c>
      <c r="K11" s="22"/>
      <c r="L11" s="28" t="str">
        <f t="shared" si="1"/>
        <v>未入金</v>
      </c>
    </row>
    <row r="12" spans="1:12" ht="15" customHeight="1">
      <c r="A12" s="13">
        <f>IF(COUNTA(B12:C12)=0,"",5)</f>
        <v>5</v>
      </c>
      <c r="B12" s="14" t="s">
        <v>50</v>
      </c>
      <c r="C12" s="15" t="s">
        <v>51</v>
      </c>
      <c r="D12" s="14" t="s">
        <v>52</v>
      </c>
      <c r="E12" s="16" t="s">
        <v>33</v>
      </c>
      <c r="F12" s="16" t="s">
        <v>53</v>
      </c>
      <c r="G12" s="17">
        <v>165000</v>
      </c>
      <c r="H12" s="16" t="s">
        <v>54</v>
      </c>
      <c r="I12" s="17">
        <v>165000</v>
      </c>
      <c r="J12" s="18">
        <f t="shared" si="0"/>
        <v>0</v>
      </c>
      <c r="K12" s="19" t="s">
        <v>55</v>
      </c>
      <c r="L12" s="20" t="str">
        <f t="shared" si="1"/>
        <v>入金済</v>
      </c>
    </row>
    <row r="13" spans="1:12" ht="15" customHeight="1">
      <c r="A13" s="21" t="str">
        <f>IF(COUNTA(B13:C13)=0,"",6)</f>
        <v/>
      </c>
      <c r="B13" s="22"/>
      <c r="C13" s="23"/>
      <c r="D13" s="22"/>
      <c r="E13" s="24"/>
      <c r="F13" s="24"/>
      <c r="G13" s="25"/>
      <c r="H13" s="24"/>
      <c r="I13" s="25"/>
      <c r="J13" s="26" t="str">
        <f t="shared" si="0"/>
        <v/>
      </c>
      <c r="K13" s="22"/>
      <c r="L13" s="28" t="str">
        <f t="shared" si="1"/>
        <v/>
      </c>
    </row>
    <row r="14" spans="1:12" ht="15" customHeight="1">
      <c r="A14" s="13" t="str">
        <f>IF(COUNTA(B14:C14)=0,"",7)</f>
        <v/>
      </c>
      <c r="B14" s="14"/>
      <c r="C14" s="15"/>
      <c r="D14" s="14"/>
      <c r="E14" s="16"/>
      <c r="F14" s="16"/>
      <c r="G14" s="17"/>
      <c r="H14" s="16"/>
      <c r="I14" s="17"/>
      <c r="J14" s="18" t="str">
        <f t="shared" si="0"/>
        <v/>
      </c>
      <c r="K14" s="14"/>
      <c r="L14" s="20" t="str">
        <f t="shared" si="1"/>
        <v/>
      </c>
    </row>
    <row r="15" spans="1:12" ht="15" customHeight="1">
      <c r="A15" s="21" t="str">
        <f>IF(COUNTA(B15:C15)=0,"",8)</f>
        <v/>
      </c>
      <c r="B15" s="22"/>
      <c r="C15" s="23"/>
      <c r="D15" s="22"/>
      <c r="E15" s="24"/>
      <c r="F15" s="24"/>
      <c r="G15" s="25"/>
      <c r="H15" s="24"/>
      <c r="I15" s="25"/>
      <c r="J15" s="26" t="str">
        <f t="shared" si="0"/>
        <v/>
      </c>
      <c r="K15" s="22"/>
      <c r="L15" s="28" t="str">
        <f t="shared" si="1"/>
        <v/>
      </c>
    </row>
    <row r="16" spans="1:12" ht="15" customHeight="1">
      <c r="A16" s="13" t="str">
        <f>IF(COUNTA(B16:C16)=0,"",9)</f>
        <v/>
      </c>
      <c r="B16" s="14"/>
      <c r="C16" s="15"/>
      <c r="D16" s="14"/>
      <c r="E16" s="16"/>
      <c r="F16" s="16"/>
      <c r="G16" s="17"/>
      <c r="H16" s="16"/>
      <c r="I16" s="17"/>
      <c r="J16" s="18" t="str">
        <f t="shared" si="0"/>
        <v/>
      </c>
      <c r="K16" s="14"/>
      <c r="L16" s="20" t="str">
        <f t="shared" si="1"/>
        <v/>
      </c>
    </row>
    <row r="17" spans="1:12" ht="15" customHeight="1">
      <c r="A17" s="21" t="str">
        <f>IF(COUNTA(B17:C17)=0,"",10)</f>
        <v/>
      </c>
      <c r="B17" s="22"/>
      <c r="C17" s="23"/>
      <c r="D17" s="22"/>
      <c r="E17" s="24"/>
      <c r="F17" s="24"/>
      <c r="G17" s="25"/>
      <c r="H17" s="24"/>
      <c r="I17" s="25"/>
      <c r="J17" s="26" t="str">
        <f t="shared" si="0"/>
        <v/>
      </c>
      <c r="K17" s="22"/>
      <c r="L17" s="28" t="str">
        <f t="shared" si="1"/>
        <v/>
      </c>
    </row>
    <row r="18" spans="1:12" ht="15" customHeight="1">
      <c r="A18" s="13" t="str">
        <f>IF(COUNTA(B18:C18)=0,"",11)</f>
        <v/>
      </c>
      <c r="B18" s="14"/>
      <c r="C18" s="15"/>
      <c r="D18" s="14"/>
      <c r="E18" s="16"/>
      <c r="F18" s="16"/>
      <c r="G18" s="17"/>
      <c r="H18" s="16"/>
      <c r="I18" s="17"/>
      <c r="J18" s="18" t="str">
        <f t="shared" si="0"/>
        <v/>
      </c>
      <c r="K18" s="14"/>
      <c r="L18" s="20" t="str">
        <f t="shared" si="1"/>
        <v/>
      </c>
    </row>
    <row r="19" spans="1:12" ht="15" customHeight="1">
      <c r="A19" s="21" t="str">
        <f>IF(COUNTA(B19:C19)=0,"",12)</f>
        <v/>
      </c>
      <c r="B19" s="22"/>
      <c r="C19" s="23"/>
      <c r="D19" s="22"/>
      <c r="E19" s="24"/>
      <c r="F19" s="24"/>
      <c r="G19" s="25"/>
      <c r="H19" s="24"/>
      <c r="I19" s="25"/>
      <c r="J19" s="26" t="str">
        <f t="shared" si="0"/>
        <v/>
      </c>
      <c r="K19" s="22"/>
      <c r="L19" s="28" t="str">
        <f t="shared" si="1"/>
        <v/>
      </c>
    </row>
    <row r="20" spans="1:12" ht="15" customHeight="1">
      <c r="A20" s="13" t="str">
        <f>IF(COUNTA(B20:C20)=0,"",13)</f>
        <v/>
      </c>
      <c r="B20" s="14"/>
      <c r="C20" s="15"/>
      <c r="D20" s="14"/>
      <c r="E20" s="16"/>
      <c r="F20" s="16"/>
      <c r="G20" s="17"/>
      <c r="H20" s="16"/>
      <c r="I20" s="17"/>
      <c r="J20" s="18" t="str">
        <f t="shared" si="0"/>
        <v/>
      </c>
      <c r="K20" s="14"/>
      <c r="L20" s="20" t="str">
        <f t="shared" si="1"/>
        <v/>
      </c>
    </row>
  </sheetData>
  <mergeCells count="5">
    <mergeCell ref="A1:L1"/>
    <mergeCell ref="A2:D2"/>
    <mergeCell ref="E2:G2"/>
    <mergeCell ref="H2:I2"/>
    <mergeCell ref="J2:L2"/>
  </mergeCells>
  <phoneticPr fontId="22"/>
  <conditionalFormatting sqref="L8:L20">
    <cfRule type="expression" dxfId="3" priority="2">
      <formula>L8="入金済"</formula>
    </cfRule>
    <cfRule type="expression" dxfId="2" priority="3">
      <formula>L8="未入金"</formula>
    </cfRule>
    <cfRule type="expression" dxfId="1" priority="4">
      <formula>L8="一部入金"</formula>
    </cfRule>
    <cfRule type="expression" dxfId="0" priority="5">
      <formula>L8="保留"</formula>
    </cfRule>
  </conditionalFormatting>
  <pageMargins left="0.75" right="0.75" top="1" bottom="1" header="0.5" footer="0.5"/>
  <pageSetup paperSize="9" scale="82" orientation="landscape" horizontalDpi="300" verticalDpi="300" r:id="rId1"/>
  <headerFooter>
    <oddHeader>&amp;C入金管理表</oddHeader>
    <oddFooter>&amp;Rページ &amp;P /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zoomScaleNormal="100" workbookViewId="0"/>
  </sheetViews>
  <sheetFormatPr defaultColWidth="8.6328125" defaultRowHeight="15" customHeight="1"/>
  <cols>
    <col min="1" max="1" width="70" customWidth="1"/>
  </cols>
  <sheetData>
    <row r="1" spans="1:1" ht="31.5" customHeight="1">
      <c r="A1" s="29" t="s">
        <v>56</v>
      </c>
    </row>
    <row r="3" spans="1:1" ht="15" customHeight="1">
      <c r="A3" s="30" t="s">
        <v>57</v>
      </c>
    </row>
    <row r="4" spans="1:1" ht="12" customHeight="1">
      <c r="A4" s="31" t="s">
        <v>58</v>
      </c>
    </row>
    <row r="5" spans="1:1" ht="12" customHeight="1">
      <c r="A5" s="31" t="s">
        <v>59</v>
      </c>
    </row>
    <row r="6" spans="1:1" ht="12" customHeight="1">
      <c r="A6" s="31" t="s">
        <v>60</v>
      </c>
    </row>
    <row r="7" spans="1:1" ht="12" customHeight="1">
      <c r="A7" s="31" t="s">
        <v>61</v>
      </c>
    </row>
    <row r="9" spans="1:1" ht="15" customHeight="1">
      <c r="A9" s="30" t="s">
        <v>62</v>
      </c>
    </row>
    <row r="10" spans="1:1" ht="15" customHeight="1">
      <c r="A10" s="32" t="s">
        <v>63</v>
      </c>
    </row>
    <row r="11" spans="1:1" ht="15" customHeight="1">
      <c r="A11" s="32" t="s">
        <v>64</v>
      </c>
    </row>
    <row r="12" spans="1:1" ht="15" customHeight="1">
      <c r="A12" s="32" t="s">
        <v>65</v>
      </c>
    </row>
    <row r="13" spans="1:1" ht="15" customHeight="1">
      <c r="A13" s="32" t="s">
        <v>66</v>
      </c>
    </row>
    <row r="15" spans="1:1" ht="15" customHeight="1">
      <c r="A15" s="30" t="s">
        <v>67</v>
      </c>
    </row>
    <row r="16" spans="1:1" ht="15" customHeight="1">
      <c r="A16" s="32" t="s">
        <v>68</v>
      </c>
    </row>
    <row r="17" spans="1:1" ht="15" customHeight="1">
      <c r="A17" s="32" t="s">
        <v>69</v>
      </c>
    </row>
    <row r="19" spans="1:1" ht="15" customHeight="1">
      <c r="A19" s="30" t="s">
        <v>70</v>
      </c>
    </row>
    <row r="20" spans="1:1" ht="15" customHeight="1">
      <c r="A20" s="32" t="s">
        <v>71</v>
      </c>
    </row>
    <row r="21" spans="1:1" ht="15" customHeight="1">
      <c r="A21" s="32" t="s">
        <v>72</v>
      </c>
    </row>
    <row r="23" spans="1:1" ht="15" customHeight="1">
      <c r="A23" s="30" t="s">
        <v>73</v>
      </c>
    </row>
    <row r="24" spans="1:1" ht="15" customHeight="1">
      <c r="A24" s="32" t="s">
        <v>74</v>
      </c>
    </row>
    <row r="25" spans="1:1" ht="12" customHeight="1">
      <c r="A25" s="32" t="s">
        <v>75</v>
      </c>
    </row>
    <row r="26" spans="1:1" ht="12" customHeight="1">
      <c r="A26" s="32" t="s">
        <v>76</v>
      </c>
    </row>
  </sheetData>
  <phoneticPr fontId="22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入金管理表</vt:lpstr>
      <vt:lpstr>使い方ガイド</vt:lpstr>
      <vt:lpstr>入金管理表!Print_Titles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康 松田</cp:lastModifiedBy>
  <cp:revision>0</cp:revision>
  <cp:lastPrinted>2026-05-10T20:43:12Z</cp:lastPrinted>
  <dcterms:created xsi:type="dcterms:W3CDTF">2026-03-24T00:50:23Z</dcterms:created>
  <dcterms:modified xsi:type="dcterms:W3CDTF">2026-05-10T20:43:49Z</dcterms:modified>
  <dc:language>en-US</dc:language>
</cp:coreProperties>
</file>